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225" windowWidth="19320" windowHeight="9075" activeTab="2"/>
  </bookViews>
  <sheets>
    <sheet name="ПублПасп" sheetId="1" r:id="rId1"/>
    <sheet name="Історія торгів" sheetId="2" r:id="rId2"/>
    <sheet name="Перелік" sheetId="3" r:id="rId3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 refMode="R1C1"/>
</workbook>
</file>

<file path=xl/sharedStrings.xml><?xml version="1.0" encoding="utf-8"?>
<sst xmlns="http://schemas.openxmlformats.org/spreadsheetml/2006/main" count="836" uniqueCount="94">
  <si>
    <t>Інше</t>
  </si>
  <si>
    <t>Дата розрахунку заборгованості</t>
  </si>
  <si>
    <t>Валюта</t>
  </si>
  <si>
    <t>Дата оцінки активу</t>
  </si>
  <si>
    <t xml:space="preserve"> 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</si>
  <si>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</si>
  <si>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</si>
  <si>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</si>
  <si>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</si>
  <si>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</si>
  <si>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</si>
  <si>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 xml:space="preserve"> Кількість днів просрочення оплати боргу:</t>
  </si>
  <si>
    <t xml:space="preserve"> Наявність поручителя:</t>
  </si>
  <si>
    <t>Назва банку:</t>
  </si>
  <si>
    <t>Тип (юр./фіз. особа):</t>
  </si>
  <si>
    <t>КВЕД:</t>
  </si>
  <si>
    <t xml:space="preserve">Суб'єкт оціночної діяльності </t>
  </si>
  <si>
    <t>Оціночна вартість активу грн. без ПДВ</t>
  </si>
  <si>
    <t>юридичні та фізичні особи</t>
  </si>
  <si>
    <t xml:space="preserve">дебіторська заборгованість </t>
  </si>
  <si>
    <t xml:space="preserve"> Залишок заборгованості, грн.</t>
  </si>
  <si>
    <t>ПУБЛІЧНИЙ ПАСПОРТ АКТИВУ
щодо прав вимоги за дебіторською заборгованістю</t>
  </si>
  <si>
    <t xml:space="preserve"> Тип  продукту:</t>
  </si>
  <si>
    <t xml:space="preserve"> Загальна заборгованость, грн.:</t>
  </si>
  <si>
    <t>ЗАТ «КОНСАЛТИНГЮРСЕРВІС»</t>
  </si>
  <si>
    <r>
      <t xml:space="preserve">Оціночна вартість активу </t>
    </r>
    <r>
      <rPr>
        <sz val="11"/>
        <color indexed="8"/>
        <rFont val="Times New Roman"/>
        <family val="1"/>
      </rPr>
      <t xml:space="preserve">грн. </t>
    </r>
    <r>
      <rPr>
        <sz val="11"/>
        <color indexed="8"/>
        <rFont val="Times New Roman"/>
        <family val="1"/>
      </rPr>
      <t>без ПДВ</t>
    </r>
  </si>
  <si>
    <t>Договір (№, дата):</t>
  </si>
  <si>
    <t>Місце знаходження Дебіторів (область, місто):</t>
  </si>
  <si>
    <t>Назва активу</t>
  </si>
  <si>
    <t xml:space="preserve"> Наявність документів  ("так" /"ні"):</t>
  </si>
  <si>
    <t>більше року</t>
  </si>
  <si>
    <t xml:space="preserve"> ОПИС ЗАБОРГОВАНОСТІ </t>
  </si>
  <si>
    <t xml:space="preserve"> ОПИС ДОГОВОРУ</t>
  </si>
  <si>
    <t>Відмітка про розташування у Криму або зоні АТО:</t>
  </si>
  <si>
    <t>Вид заборгованості</t>
  </si>
  <si>
    <t>Дата виникнення</t>
  </si>
  <si>
    <t>станом на 01.11.2018</t>
  </si>
  <si>
    <t>ПАТ "АКБ "КИЇВ"</t>
  </si>
  <si>
    <t>ПП «ТА - Експерт - Сервіс»</t>
  </si>
  <si>
    <t>Разом:</t>
  </si>
  <si>
    <t>Фінансова заборгованість</t>
  </si>
  <si>
    <t xml:space="preserve"> Інша фінансова заборгованість (заборгованість за господарською діяльністю та РКО) </t>
  </si>
  <si>
    <t>980 / 840 / 978 / 643</t>
  </si>
  <si>
    <t>Балансовий рахунок</t>
  </si>
  <si>
    <t xml:space="preserve">Заборгованість (01.11.2018), грн. </t>
  </si>
  <si>
    <t>Оціночна вартість (СОД) (05.11.2015 та 24.09.2018), грн.</t>
  </si>
  <si>
    <t>Заборгованість на дату оцінки (СОД), грн.</t>
  </si>
  <si>
    <t>Пропозиція МКУА щодо початкової ціни/ціни реалізації, (грн., без ПДВ)</t>
  </si>
  <si>
    <t>Примітка (зона АТО)</t>
  </si>
  <si>
    <t>ні</t>
  </si>
  <si>
    <t>заборгованість у звязку з припиненням обліку майнових прав на квартиру</t>
  </si>
  <si>
    <t>Матеріальна шкода згідно вироку Оболонського районного  суду м.Києва  від 16.11.2012р. справа№1/2605/77/12</t>
  </si>
  <si>
    <t>2012 рік</t>
  </si>
  <si>
    <t xml:space="preserve">Списана у збитки недостача коштів </t>
  </si>
  <si>
    <t>2015 рік</t>
  </si>
  <si>
    <t>Списано у збиток недостача коштів (840-458262,00)</t>
  </si>
  <si>
    <t>2013 рік</t>
  </si>
  <si>
    <t>Списано у збиток недостача коштів (978-10712,00)</t>
  </si>
  <si>
    <t xml:space="preserve">Списано у збиток недостача коштів </t>
  </si>
  <si>
    <t>Списано у збиток недостача коштів (643-22680,00)</t>
  </si>
  <si>
    <t>Списана у збиток недостач.по результатами інвентаризації</t>
  </si>
  <si>
    <t>2011 рік</t>
  </si>
  <si>
    <t>Списано у збиток недостача по інвентаризації станом на 25.02.2015</t>
  </si>
  <si>
    <t>Списана у збитки нестача по касі (розбійний напад на від. № 4 м.Вишневе)(840-2460,00)</t>
  </si>
  <si>
    <t>Списана у збитки нестача по касі (розбійний напад на від. № 4 м.Вишневе)</t>
  </si>
  <si>
    <t>Списана у збиток кража по радіаторам (Мукачево)</t>
  </si>
  <si>
    <t>2006 рік</t>
  </si>
  <si>
    <t>Списана у збиток заборг. внаслідок розбійного нападу (Подол)</t>
  </si>
  <si>
    <t>Списана у збиток кража по ОЗ (Подол)</t>
  </si>
  <si>
    <t>2009 рік</t>
  </si>
  <si>
    <t>Списана у збитки нестача по касі Житомирського від-ня</t>
  </si>
  <si>
    <t>980</t>
  </si>
  <si>
    <t>Списано у збиток заборгованості клієнтів за п/к (Подільське відділення ПАТ "АКБ"Київ")</t>
  </si>
  <si>
    <t>Списана у збитки нестача по касі</t>
  </si>
  <si>
    <t>2007 рік</t>
  </si>
  <si>
    <t>Списана у збитки недостача по банкоматам Святош.від ПАТ"АКБ"Київ"</t>
  </si>
  <si>
    <t>Списана у збитки недостача по банкоматам</t>
  </si>
  <si>
    <t>2006-2013 рр.</t>
  </si>
  <si>
    <t>Списано у збиток заборгованості клієнтів за іншими активами</t>
  </si>
  <si>
    <t>Списана у збитки заборгованість по касі Солом"янського від-ня</t>
  </si>
  <si>
    <t>Списана заборгованість по шахрайським операціям з плат.картками(978-9305,72)</t>
  </si>
  <si>
    <t>2014 рік</t>
  </si>
  <si>
    <t>Списана заборгованість по шахрайським операціям з плат.картками(840-38277,24)</t>
  </si>
  <si>
    <t>Плата за одержання виписки з Єдиного державного реєстру відносно ПАТ "АКБ "КИЇВ" (код 02)</t>
  </si>
  <si>
    <t>орендна плата за 06/15р. згідно договору №16-01/2-099 від 01.09.2014</t>
  </si>
  <si>
    <t>заборованість по РКО</t>
  </si>
  <si>
    <t>Прострочені нараховані доходи від оренди автомобіля</t>
  </si>
  <si>
    <t xml:space="preserve">Безнадійна дебіторська заборгованість </t>
  </si>
  <si>
    <t>Безнадійна дебіторська заборгованість</t>
  </si>
  <si>
    <t>2005 рік</t>
  </si>
  <si>
    <t>М.М. Федишена</t>
  </si>
  <si>
    <t>заборгованість ТОВ безакцептно списано з коррахунку банку за рішенням суду № 528/10 від 09.12.2010 на користь фіз осіб</t>
  </si>
  <si>
    <t>прострочені нараховані доходи по оренді приміщення та  відшкод.комунал.витрат за 06/15р.   згідно договору №16-01/2-078 від 31.01.14</t>
  </si>
  <si>
    <t>прострочені доходи по оренді приміщ. та  відшкод.комунал.витрат  за 06/15 за дог.№16-01/2-086 від 01.05.2014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</si>
</sst>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₴_-;\-* #,##0_₴_-;_-* &quot;-&quot;??_₴_-;_-@_-"/>
    <numFmt numFmtId="181" formatCode="#,##0_₴"/>
    <numFmt numFmtId="182" formatCode="[$-422]d\ mmmm\ yyyy&quot; р.&quot;"/>
    <numFmt numFmtId="183" formatCode="#,##0.00&quot;₴&quot;"/>
    <numFmt numFmtId="184" formatCode="#,##0.00_₴"/>
    <numFmt numFmtId="185" formatCode="[$-FC19]d\ mmmm\ yyyy\ &quot;г.&quot;"/>
    <numFmt numFmtId="186" formatCode="#,##0.00&quot;р.&quot;"/>
    <numFmt numFmtId="187" formatCode="#,##0.00_ ;\-#,##0.00\ 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10"/>
      <name val="Arial Cyr"/>
      <family val="0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56"/>
      <name val="Times New Roman"/>
      <family val="1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8"/>
      <name val="Calibri"/>
      <family val="2"/>
    </font>
    <font>
      <sz val="8"/>
      <color indexed="10"/>
      <name val="Times New Roman"/>
      <family val="1"/>
    </font>
    <font>
      <sz val="12"/>
      <color indexed="56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theme="1"/>
      <name val="Times New Roman"/>
      <family val="1"/>
    </font>
    <font>
      <b/>
      <sz val="12"/>
      <color theme="3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i/>
      <sz val="8"/>
      <color theme="1"/>
      <name val="Times New Roman"/>
      <family val="1"/>
    </font>
    <font>
      <sz val="8"/>
      <color rgb="FFFF0000"/>
      <name val="Times New Roman"/>
      <family val="1"/>
    </font>
    <font>
      <sz val="12"/>
      <color theme="3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1" applyNumberFormat="0" applyAlignment="0" applyProtection="0"/>
    <xf numFmtId="9" fontId="0" fillId="0" borderId="0" applyFont="0" applyFill="0" applyBorder="0" applyAlignment="0" applyProtection="0"/>
    <xf numFmtId="0" fontId="36" fillId="27" borderId="0" applyNumberFormat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28" borderId="6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1" applyNumberFormat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46" fillId="0" borderId="7" applyNumberFormat="0" applyFill="0" applyAlignment="0" applyProtection="0"/>
    <xf numFmtId="0" fontId="47" fillId="31" borderId="0" applyNumberFormat="0" applyBorder="0" applyAlignment="0" applyProtection="0"/>
    <xf numFmtId="0" fontId="0" fillId="32" borderId="8" applyNumberFormat="0" applyFont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8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10" xfId="0" applyFont="1" applyBorder="1" applyAlignment="1">
      <alignment/>
    </xf>
    <xf numFmtId="14" fontId="51" fillId="0" borderId="10" xfId="0" applyNumberFormat="1" applyFont="1" applyBorder="1" applyAlignment="1">
      <alignment/>
    </xf>
    <xf numFmtId="180" fontId="51" fillId="0" borderId="10" xfId="63" applyNumberFormat="1" applyFont="1" applyBorder="1" applyAlignment="1">
      <alignment/>
    </xf>
    <xf numFmtId="9" fontId="51" fillId="0" borderId="10" xfId="41" applyFont="1" applyBorder="1" applyAlignment="1">
      <alignment/>
    </xf>
    <xf numFmtId="187" fontId="51" fillId="0" borderId="10" xfId="63" applyNumberFormat="1" applyFont="1" applyBorder="1" applyAlignment="1">
      <alignment/>
    </xf>
    <xf numFmtId="0" fontId="51" fillId="0" borderId="11" xfId="0" applyFont="1" applyBorder="1" applyAlignment="1">
      <alignment/>
    </xf>
    <xf numFmtId="0" fontId="51" fillId="0" borderId="0" xfId="0" applyFont="1" applyAlignment="1">
      <alignment horizontal="center"/>
    </xf>
    <xf numFmtId="0" fontId="52" fillId="0" borderId="10" xfId="0" applyFont="1" applyBorder="1" applyAlignment="1" applyProtection="1">
      <alignment/>
      <protection/>
    </xf>
    <xf numFmtId="0" fontId="53" fillId="0" borderId="10" xfId="0" applyFont="1" applyFill="1" applyBorder="1" applyAlignment="1" applyProtection="1">
      <alignment horizontal="left" vertical="center"/>
      <protection/>
    </xf>
    <xf numFmtId="0" fontId="53" fillId="0" borderId="10" xfId="0" applyFont="1" applyFill="1" applyBorder="1" applyAlignment="1" applyProtection="1">
      <alignment horizontal="left" vertical="center" wrapText="1"/>
      <protection/>
    </xf>
    <xf numFmtId="0" fontId="51" fillId="0" borderId="0" xfId="0" applyFont="1" applyBorder="1" applyAlignment="1">
      <alignment/>
    </xf>
    <xf numFmtId="0" fontId="53" fillId="0" borderId="0" xfId="0" applyFont="1" applyBorder="1" applyAlignment="1" applyProtection="1">
      <alignment horizontal="left" vertical="center" wrapText="1"/>
      <protection/>
    </xf>
    <xf numFmtId="3" fontId="53" fillId="0" borderId="0" xfId="0" applyNumberFormat="1" applyFont="1" applyFill="1" applyBorder="1" applyAlignment="1">
      <alignment horizontal="right" wrapText="1"/>
    </xf>
    <xf numFmtId="14" fontId="51" fillId="33" borderId="10" xfId="0" applyNumberFormat="1" applyFont="1" applyFill="1" applyBorder="1" applyAlignment="1" applyProtection="1">
      <alignment horizontal="center"/>
      <protection/>
    </xf>
    <xf numFmtId="0" fontId="51" fillId="0" borderId="0" xfId="0" applyFont="1" applyAlignment="1">
      <alignment/>
    </xf>
    <xf numFmtId="14" fontId="53" fillId="33" borderId="10" xfId="0" applyNumberFormat="1" applyFont="1" applyFill="1" applyBorder="1" applyAlignment="1" applyProtection="1">
      <alignment horizontal="center" vertical="center" wrapText="1"/>
      <protection/>
    </xf>
    <xf numFmtId="180" fontId="53" fillId="33" borderId="10" xfId="63" applyNumberFormat="1" applyFont="1" applyFill="1" applyBorder="1" applyAlignment="1" applyProtection="1">
      <alignment horizontal="center" vertical="center" wrapText="1"/>
      <protection/>
    </xf>
    <xf numFmtId="0" fontId="53" fillId="33" borderId="10" xfId="0" applyFont="1" applyFill="1" applyBorder="1" applyAlignment="1" applyProtection="1">
      <alignment horizontal="center" vertical="center" wrapText="1"/>
      <protection/>
    </xf>
    <xf numFmtId="0" fontId="51" fillId="0" borderId="10" xfId="0" applyFont="1" applyBorder="1" applyAlignment="1">
      <alignment horizontal="center"/>
    </xf>
    <xf numFmtId="4" fontId="54" fillId="0" borderId="10" xfId="0" applyNumberFormat="1" applyFont="1" applyBorder="1" applyAlignment="1">
      <alignment horizontal="center" vertical="center" wrapText="1"/>
    </xf>
    <xf numFmtId="4" fontId="51" fillId="0" borderId="0" xfId="0" applyNumberFormat="1" applyFont="1" applyAlignment="1">
      <alignment/>
    </xf>
    <xf numFmtId="9" fontId="51" fillId="0" borderId="10" xfId="41" applyFont="1" applyBorder="1" applyAlignment="1">
      <alignment horizontal="center"/>
    </xf>
    <xf numFmtId="14" fontId="51" fillId="0" borderId="10" xfId="0" applyNumberFormat="1" applyFont="1" applyBorder="1" applyAlignment="1">
      <alignment horizontal="center" wrapText="1"/>
    </xf>
    <xf numFmtId="184" fontId="51" fillId="0" borderId="10" xfId="0" applyNumberFormat="1" applyFont="1" applyBorder="1" applyAlignment="1">
      <alignment horizontal="center" wrapText="1"/>
    </xf>
    <xf numFmtId="14" fontId="51" fillId="0" borderId="10" xfId="0" applyNumberFormat="1" applyFont="1" applyBorder="1" applyAlignment="1">
      <alignment horizontal="center"/>
    </xf>
    <xf numFmtId="187" fontId="51" fillId="0" borderId="10" xfId="63" applyNumberFormat="1" applyFont="1" applyBorder="1" applyAlignment="1">
      <alignment horizontal="center"/>
    </xf>
    <xf numFmtId="14" fontId="51" fillId="0" borderId="10" xfId="0" applyNumberFormat="1" applyFont="1" applyBorder="1" applyAlignment="1">
      <alignment horizontal="center" wrapText="1"/>
    </xf>
    <xf numFmtId="0" fontId="51" fillId="0" borderId="10" xfId="0" applyFont="1" applyFill="1" applyBorder="1" applyAlignment="1" applyProtection="1">
      <alignment horizontal="center" vertical="center"/>
      <protection/>
    </xf>
    <xf numFmtId="4" fontId="51" fillId="0" borderId="10" xfId="0" applyNumberFormat="1" applyFont="1" applyFill="1" applyBorder="1" applyAlignment="1" applyProtection="1">
      <alignment horizontal="right"/>
      <protection/>
    </xf>
    <xf numFmtId="0" fontId="51" fillId="0" borderId="10" xfId="0" applyFont="1" applyFill="1" applyBorder="1" applyAlignment="1" applyProtection="1">
      <alignment horizontal="center" vertical="center" wrapText="1"/>
      <protection/>
    </xf>
    <xf numFmtId="180" fontId="51" fillId="0" borderId="10" xfId="63" applyNumberFormat="1" applyFont="1" applyFill="1" applyBorder="1" applyAlignment="1" applyProtection="1">
      <alignment horizontal="right"/>
      <protection/>
    </xf>
    <xf numFmtId="0" fontId="51" fillId="0" borderId="10" xfId="0" applyFont="1" applyFill="1" applyBorder="1" applyAlignment="1" applyProtection="1">
      <alignment horizontal="right"/>
      <protection/>
    </xf>
    <xf numFmtId="180" fontId="51" fillId="0" borderId="10" xfId="63" applyNumberFormat="1" applyFont="1" applyBorder="1" applyAlignment="1" applyProtection="1">
      <alignment horizontal="center" wrapText="1"/>
      <protection/>
    </xf>
    <xf numFmtId="9" fontId="51" fillId="0" borderId="10" xfId="0" applyNumberFormat="1" applyFont="1" applyFill="1" applyBorder="1" applyAlignment="1" applyProtection="1">
      <alignment horizontal="center"/>
      <protection/>
    </xf>
    <xf numFmtId="187" fontId="53" fillId="33" borderId="10" xfId="0" applyNumberFormat="1" applyFont="1" applyFill="1" applyBorder="1" applyAlignment="1" applyProtection="1">
      <alignment horizontal="center" vertical="center" wrapText="1"/>
      <protection/>
    </xf>
    <xf numFmtId="187" fontId="51" fillId="33" borderId="10" xfId="63" applyNumberFormat="1" applyFont="1" applyFill="1" applyBorder="1" applyAlignment="1" applyProtection="1">
      <alignment horizontal="center" wrapText="1"/>
      <protection/>
    </xf>
    <xf numFmtId="14" fontId="51" fillId="33" borderId="10" xfId="0" applyNumberFormat="1" applyFont="1" applyFill="1" applyBorder="1" applyAlignment="1" applyProtection="1">
      <alignment horizontal="left" wrapText="1"/>
      <protection/>
    </xf>
    <xf numFmtId="0" fontId="55" fillId="0" borderId="0" xfId="0" applyFont="1" applyAlignment="1">
      <alignment horizontal="center" vertical="center"/>
    </xf>
    <xf numFmtId="14" fontId="5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" fontId="55" fillId="0" borderId="0" xfId="0" applyNumberFormat="1" applyFont="1" applyAlignment="1">
      <alignment horizontal="center" vertical="center"/>
    </xf>
    <xf numFmtId="0" fontId="56" fillId="0" borderId="10" xfId="0" applyFont="1" applyBorder="1" applyAlignment="1">
      <alignment horizontal="center" vertical="center" wrapText="1"/>
    </xf>
    <xf numFmtId="0" fontId="56" fillId="34" borderId="10" xfId="0" applyFont="1" applyFill="1" applyBorder="1" applyAlignment="1">
      <alignment horizontal="center" vertical="center" wrapText="1"/>
    </xf>
    <xf numFmtId="14" fontId="56" fillId="34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4" fontId="6" fillId="34" borderId="10" xfId="0" applyNumberFormat="1" applyFont="1" applyFill="1" applyBorder="1" applyAlignment="1">
      <alignment horizontal="center" vertical="center" wrapText="1"/>
    </xf>
    <xf numFmtId="4" fontId="56" fillId="34" borderId="10" xfId="0" applyNumberFormat="1" applyFont="1" applyFill="1" applyBorder="1" applyAlignment="1">
      <alignment horizontal="center" vertical="center" wrapText="1"/>
    </xf>
    <xf numFmtId="0" fontId="57" fillId="0" borderId="12" xfId="0" applyFont="1" applyBorder="1" applyAlignment="1">
      <alignment vertical="center"/>
    </xf>
    <xf numFmtId="0" fontId="57" fillId="0" borderId="13" xfId="0" applyFont="1" applyBorder="1" applyAlignment="1">
      <alignment vertical="center"/>
    </xf>
    <xf numFmtId="0" fontId="5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4" fontId="57" fillId="34" borderId="10" xfId="0" applyNumberFormat="1" applyFont="1" applyFill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wrapText="1"/>
    </xf>
    <xf numFmtId="14" fontId="5" fillId="0" borderId="10" xfId="0" applyNumberFormat="1" applyFont="1" applyBorder="1" applyAlignment="1">
      <alignment horizontal="center" vertical="center"/>
    </xf>
    <xf numFmtId="4" fontId="5" fillId="34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4" fontId="30" fillId="0" borderId="0" xfId="0" applyNumberFormat="1" applyFont="1" applyAlignment="1">
      <alignment horizontal="center" vertical="center"/>
    </xf>
    <xf numFmtId="0" fontId="5" fillId="34" borderId="10" xfId="0" applyFont="1" applyFill="1" applyBorder="1" applyAlignment="1">
      <alignment horizontal="left" vertical="center" wrapText="1"/>
    </xf>
    <xf numFmtId="14" fontId="5" fillId="34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7" fillId="0" borderId="13" xfId="0" applyFont="1" applyBorder="1" applyAlignment="1">
      <alignment vertical="center" wrapText="1"/>
    </xf>
    <xf numFmtId="0" fontId="57" fillId="0" borderId="13" xfId="0" applyFont="1" applyBorder="1" applyAlignment="1">
      <alignment horizontal="left" vertical="center" wrapText="1"/>
    </xf>
    <xf numFmtId="0" fontId="5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4" fontId="57" fillId="34" borderId="10" xfId="0" applyNumberFormat="1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left" vertical="center" wrapText="1"/>
    </xf>
    <xf numFmtId="14" fontId="5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" fontId="55" fillId="0" borderId="10" xfId="0" applyNumberFormat="1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4" fontId="9" fillId="0" borderId="10" xfId="56" applyNumberFormat="1" applyFont="1" applyFill="1" applyBorder="1" applyAlignment="1">
      <alignment horizontal="center" vertical="center"/>
      <protection/>
    </xf>
    <xf numFmtId="4" fontId="55" fillId="0" borderId="10" xfId="0" applyNumberFormat="1" applyFont="1" applyFill="1" applyBorder="1" applyAlignment="1">
      <alignment horizontal="center" vertical="center"/>
    </xf>
    <xf numFmtId="4" fontId="55" fillId="34" borderId="10" xfId="0" applyNumberFormat="1" applyFont="1" applyFill="1" applyBorder="1" applyAlignment="1">
      <alignment horizontal="center" vertical="center" wrapText="1"/>
    </xf>
    <xf numFmtId="0" fontId="55" fillId="34" borderId="10" xfId="0" applyFont="1" applyFill="1" applyBorder="1" applyAlignment="1">
      <alignment horizontal="left" vertical="center" wrapText="1"/>
    </xf>
    <xf numFmtId="14" fontId="55" fillId="0" borderId="10" xfId="0" applyNumberFormat="1" applyFont="1" applyFill="1" applyBorder="1" applyAlignment="1">
      <alignment horizontal="center" vertical="center"/>
    </xf>
    <xf numFmtId="14" fontId="5" fillId="0" borderId="10" xfId="0" applyNumberFormat="1" applyFont="1" applyFill="1" applyBorder="1" applyAlignment="1">
      <alignment horizontal="center" vertical="center"/>
    </xf>
    <xf numFmtId="4" fontId="5" fillId="0" borderId="10" xfId="56" applyNumberFormat="1" applyFont="1" applyFill="1" applyBorder="1" applyAlignment="1">
      <alignment horizontal="center" vertical="center"/>
      <protection/>
    </xf>
    <xf numFmtId="4" fontId="5" fillId="0" borderId="10" xfId="0" applyNumberFormat="1" applyFont="1" applyFill="1" applyBorder="1" applyAlignment="1">
      <alignment horizontal="center" vertical="center"/>
    </xf>
    <xf numFmtId="14" fontId="55" fillId="34" borderId="10" xfId="0" applyNumberFormat="1" applyFont="1" applyFill="1" applyBorder="1" applyAlignment="1">
      <alignment horizontal="center" vertical="center" wrapText="1"/>
    </xf>
    <xf numFmtId="14" fontId="5" fillId="0" borderId="10" xfId="56" applyNumberFormat="1" applyFont="1" applyFill="1" applyBorder="1" applyAlignment="1">
      <alignment horizontal="center" vertical="center"/>
      <protection/>
    </xf>
    <xf numFmtId="4" fontId="5" fillId="0" borderId="10" xfId="0" applyNumberFormat="1" applyFont="1" applyBorder="1" applyAlignment="1">
      <alignment horizontal="center" vertical="center"/>
    </xf>
    <xf numFmtId="0" fontId="56" fillId="0" borderId="10" xfId="0" applyFont="1" applyBorder="1" applyAlignment="1">
      <alignment horizontal="left" vertical="center" wrapText="1"/>
    </xf>
    <xf numFmtId="14" fontId="55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8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4" fontId="58" fillId="0" borderId="0" xfId="0" applyNumberFormat="1" applyFont="1" applyFill="1" applyAlignment="1">
      <alignment horizontal="center" vertical="center"/>
    </xf>
    <xf numFmtId="4" fontId="58" fillId="0" borderId="0" xfId="0" applyNumberFormat="1" applyFont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55" fillId="0" borderId="0" xfId="0" applyFont="1" applyAlignment="1">
      <alignment horizontal="left" vertical="center" wrapText="1"/>
    </xf>
    <xf numFmtId="0" fontId="58" fillId="0" borderId="0" xfId="0" applyFont="1" applyAlignment="1">
      <alignment horizontal="left" wrapText="1"/>
    </xf>
    <xf numFmtId="0" fontId="52" fillId="0" borderId="15" xfId="0" applyFont="1" applyBorder="1" applyAlignment="1">
      <alignment horizontal="center" wrapText="1"/>
    </xf>
    <xf numFmtId="0" fontId="52" fillId="0" borderId="16" xfId="0" applyFont="1" applyBorder="1" applyAlignment="1">
      <alignment wrapText="1"/>
    </xf>
    <xf numFmtId="0" fontId="52" fillId="0" borderId="17" xfId="0" applyFont="1" applyBorder="1" applyAlignment="1">
      <alignment wrapText="1"/>
    </xf>
    <xf numFmtId="0" fontId="52" fillId="0" borderId="18" xfId="0" applyFont="1" applyBorder="1" applyAlignment="1">
      <alignment wrapText="1"/>
    </xf>
    <xf numFmtId="0" fontId="52" fillId="0" borderId="19" xfId="0" applyFont="1" applyBorder="1" applyAlignment="1">
      <alignment wrapText="1"/>
    </xf>
    <xf numFmtId="0" fontId="52" fillId="0" borderId="20" xfId="0" applyFont="1" applyBorder="1" applyAlignment="1">
      <alignment wrapText="1"/>
    </xf>
    <xf numFmtId="14" fontId="52" fillId="0" borderId="10" xfId="0" applyNumberFormat="1" applyFont="1" applyBorder="1" applyAlignment="1" applyProtection="1">
      <alignment horizontal="left"/>
      <protection/>
    </xf>
    <xf numFmtId="0" fontId="59" fillId="0" borderId="10" xfId="0" applyFont="1" applyBorder="1" applyAlignment="1" applyProtection="1">
      <alignment horizontal="left"/>
      <protection/>
    </xf>
    <xf numFmtId="0" fontId="53" fillId="35" borderId="10" xfId="0" applyFont="1" applyFill="1" applyBorder="1" applyAlignment="1" applyProtection="1">
      <alignment horizontal="center"/>
      <protection/>
    </xf>
    <xf numFmtId="0" fontId="53" fillId="0" borderId="10" xfId="0" applyFont="1" applyFill="1" applyBorder="1" applyAlignment="1" applyProtection="1">
      <alignment/>
      <protection/>
    </xf>
    <xf numFmtId="0" fontId="51" fillId="0" borderId="10" xfId="0" applyFont="1" applyFill="1" applyBorder="1" applyAlignment="1" applyProtection="1">
      <alignment/>
      <protection/>
    </xf>
    <xf numFmtId="0" fontId="51" fillId="0" borderId="10" xfId="0" applyFont="1" applyFill="1" applyBorder="1" applyAlignment="1" applyProtection="1">
      <alignment horizontal="center" vertical="center" wrapText="1"/>
      <protection/>
    </xf>
    <xf numFmtId="0" fontId="53" fillId="35" borderId="10" xfId="0" applyFont="1" applyFill="1" applyBorder="1" applyAlignment="1" applyProtection="1">
      <alignment horizontal="center" vertical="center" wrapText="1"/>
      <protection/>
    </xf>
    <xf numFmtId="0" fontId="53" fillId="35" borderId="1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51" fillId="0" borderId="10" xfId="0" applyFont="1" applyFill="1" applyBorder="1" applyAlignment="1" applyProtection="1">
      <alignment horizontal="center" vertical="center"/>
      <protection/>
    </xf>
    <xf numFmtId="43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51" fillId="0" borderId="10" xfId="0" applyFont="1" applyFill="1" applyBorder="1" applyAlignment="1" applyProtection="1">
      <alignment horizontal="center" wrapText="1"/>
      <protection/>
    </xf>
    <xf numFmtId="0" fontId="53" fillId="0" borderId="10" xfId="0" applyFont="1" applyFill="1" applyBorder="1" applyAlignment="1" applyProtection="1">
      <alignment wrapText="1"/>
      <protection/>
    </xf>
    <xf numFmtId="0" fontId="51" fillId="33" borderId="10" xfId="0" applyFont="1" applyFill="1" applyBorder="1" applyAlignment="1">
      <alignment horizontal="center"/>
    </xf>
    <xf numFmtId="0" fontId="53" fillId="0" borderId="10" xfId="0" applyFont="1" applyFill="1" applyBorder="1" applyAlignment="1" applyProtection="1">
      <alignment horizontal="left" vertical="center" wrapText="1"/>
      <protection/>
    </xf>
    <xf numFmtId="14" fontId="51" fillId="0" borderId="10" xfId="0" applyNumberFormat="1" applyFont="1" applyFill="1" applyBorder="1" applyAlignment="1" applyProtection="1">
      <alignment horizontal="left" vertical="center" wrapText="1"/>
      <protection/>
    </xf>
    <xf numFmtId="0" fontId="51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left" wrapText="1"/>
    </xf>
    <xf numFmtId="184" fontId="51" fillId="0" borderId="10" xfId="0" applyNumberFormat="1" applyFont="1" applyBorder="1" applyAlignment="1">
      <alignment horizontal="center" wrapText="1"/>
    </xf>
    <xf numFmtId="14" fontId="51" fillId="0" borderId="10" xfId="0" applyNumberFormat="1" applyFont="1" applyBorder="1" applyAlignment="1">
      <alignment horizontal="center" wrapText="1"/>
    </xf>
  </cellXfs>
  <cellStyles count="51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Гарний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Обычный 3 3" xfId="55"/>
    <cellStyle name="Обычный_TABLE_BANK" xfId="56"/>
    <cellStyle name="Підсумок" xfId="57"/>
    <cellStyle name="Поганий" xfId="58"/>
    <cellStyle name="Примітка" xfId="59"/>
    <cellStyle name="Результат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85725</xdr:colOff>
      <xdr:row>0</xdr:row>
      <xdr:rowOff>66675</xdr:rowOff>
    </xdr:from>
    <xdr:to>
      <xdr:col>8</xdr:col>
      <xdr:colOff>371475</xdr:colOff>
      <xdr:row>1</xdr:row>
      <xdr:rowOff>133350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66675"/>
          <a:ext cx="12001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1"/>
  <sheetViews>
    <sheetView zoomScalePageLayoutView="0" workbookViewId="0" topLeftCell="A1">
      <selection activeCell="G22" sqref="G22"/>
    </sheetView>
  </sheetViews>
  <sheetFormatPr defaultColWidth="8.8515625" defaultRowHeight="15"/>
  <cols>
    <col min="1" max="1" width="1.1484375" style="1" customWidth="1"/>
    <col min="2" max="2" width="33.57421875" style="1" customWidth="1"/>
    <col min="3" max="3" width="18.00390625" style="1" customWidth="1"/>
    <col min="4" max="4" width="19.8515625" style="1" customWidth="1"/>
    <col min="5" max="5" width="24.421875" style="1" customWidth="1"/>
    <col min="6" max="6" width="11.8515625" style="1" customWidth="1"/>
    <col min="7" max="7" width="15.57421875" style="1" customWidth="1"/>
    <col min="8" max="8" width="13.7109375" style="1" customWidth="1"/>
    <col min="9" max="9" width="8.7109375" style="1" customWidth="1"/>
    <col min="10" max="10" width="2.28125" style="1" customWidth="1"/>
    <col min="11" max="11" width="11.00390625" style="1" customWidth="1"/>
    <col min="12" max="16384" width="8.8515625" style="1" customWidth="1"/>
  </cols>
  <sheetData>
    <row r="1" spans="1:12" ht="15">
      <c r="A1" s="7"/>
      <c r="B1" s="101" t="s">
        <v>21</v>
      </c>
      <c r="C1" s="102"/>
      <c r="D1" s="102"/>
      <c r="E1" s="102"/>
      <c r="F1" s="102"/>
      <c r="G1" s="102"/>
      <c r="H1" s="102"/>
      <c r="I1" s="103"/>
      <c r="J1" s="8"/>
      <c r="K1" s="8"/>
      <c r="L1" s="8"/>
    </row>
    <row r="2" spans="1:12" ht="15">
      <c r="A2" s="7"/>
      <c r="B2" s="104"/>
      <c r="C2" s="105"/>
      <c r="D2" s="105"/>
      <c r="E2" s="105"/>
      <c r="F2" s="105"/>
      <c r="G2" s="105"/>
      <c r="H2" s="105"/>
      <c r="I2" s="106"/>
      <c r="J2" s="8"/>
      <c r="K2" s="8"/>
      <c r="L2" s="8"/>
    </row>
    <row r="3" spans="1:12" ht="15.75">
      <c r="A3" s="7"/>
      <c r="B3" s="9" t="s">
        <v>1</v>
      </c>
      <c r="C3" s="107" t="s">
        <v>36</v>
      </c>
      <c r="D3" s="108"/>
      <c r="E3" s="108"/>
      <c r="F3" s="108"/>
      <c r="G3" s="108"/>
      <c r="H3" s="108"/>
      <c r="I3" s="108"/>
      <c r="J3" s="8"/>
      <c r="K3" s="8"/>
      <c r="L3" s="8"/>
    </row>
    <row r="4" spans="1:12" ht="15">
      <c r="A4" s="7"/>
      <c r="B4" s="109" t="s">
        <v>32</v>
      </c>
      <c r="C4" s="109"/>
      <c r="D4" s="109" t="s">
        <v>31</v>
      </c>
      <c r="E4" s="109"/>
      <c r="F4" s="109"/>
      <c r="G4" s="109"/>
      <c r="H4" s="109"/>
      <c r="I4" s="109"/>
      <c r="J4" s="8"/>
      <c r="K4" s="8"/>
      <c r="L4" s="8"/>
    </row>
    <row r="5" spans="1:9" ht="15">
      <c r="A5" s="7"/>
      <c r="B5" s="10" t="s">
        <v>13</v>
      </c>
      <c r="C5" s="29" t="s">
        <v>37</v>
      </c>
      <c r="D5" s="110" t="s">
        <v>22</v>
      </c>
      <c r="E5" s="111"/>
      <c r="F5" s="112" t="s">
        <v>19</v>
      </c>
      <c r="G5" s="112"/>
      <c r="H5" s="115" t="s">
        <v>29</v>
      </c>
      <c r="I5" s="117"/>
    </row>
    <row r="6" spans="1:9" ht="15.75">
      <c r="A6" s="7"/>
      <c r="B6" s="11" t="s">
        <v>26</v>
      </c>
      <c r="C6" s="29"/>
      <c r="D6" s="120" t="s">
        <v>23</v>
      </c>
      <c r="E6" s="111"/>
      <c r="F6" s="111"/>
      <c r="G6" s="30">
        <f>G11+G12</f>
        <v>19746752.000000004</v>
      </c>
      <c r="H6" s="116"/>
      <c r="I6" s="118"/>
    </row>
    <row r="7" spans="1:13" ht="30">
      <c r="A7" s="7"/>
      <c r="B7" s="11" t="s">
        <v>14</v>
      </c>
      <c r="C7" s="31" t="s">
        <v>18</v>
      </c>
      <c r="D7" s="110" t="s">
        <v>11</v>
      </c>
      <c r="E7" s="111"/>
      <c r="F7" s="111"/>
      <c r="G7" s="32" t="s">
        <v>30</v>
      </c>
      <c r="H7" s="116"/>
      <c r="I7" s="119"/>
      <c r="M7" s="22"/>
    </row>
    <row r="8" spans="1:13" ht="15">
      <c r="A8" s="7"/>
      <c r="B8" s="11" t="s">
        <v>15</v>
      </c>
      <c r="C8" s="29"/>
      <c r="D8" s="110" t="s">
        <v>12</v>
      </c>
      <c r="E8" s="111"/>
      <c r="F8" s="111"/>
      <c r="G8" s="33"/>
      <c r="H8" s="116"/>
      <c r="I8" s="119"/>
      <c r="M8" s="22"/>
    </row>
    <row r="9" spans="1:13" ht="28.5" customHeight="1">
      <c r="A9" s="7"/>
      <c r="B9" s="11" t="s">
        <v>33</v>
      </c>
      <c r="C9" s="29"/>
      <c r="D9" s="113" t="s">
        <v>28</v>
      </c>
      <c r="E9" s="113"/>
      <c r="F9" s="114" t="s">
        <v>2</v>
      </c>
      <c r="G9" s="113" t="s">
        <v>20</v>
      </c>
      <c r="H9" s="113"/>
      <c r="I9" s="113"/>
      <c r="M9" s="22"/>
    </row>
    <row r="10" spans="1:9" ht="15">
      <c r="A10" s="7"/>
      <c r="B10" s="122" t="s">
        <v>27</v>
      </c>
      <c r="C10" s="116"/>
      <c r="D10" s="113"/>
      <c r="E10" s="113"/>
      <c r="F10" s="114"/>
      <c r="G10" s="113"/>
      <c r="H10" s="113"/>
      <c r="I10" s="113"/>
    </row>
    <row r="11" spans="1:9" ht="30">
      <c r="A11" s="7"/>
      <c r="B11" s="122"/>
      <c r="C11" s="116"/>
      <c r="D11" s="123" t="s">
        <v>40</v>
      </c>
      <c r="E11" s="123"/>
      <c r="F11" s="31" t="s">
        <v>42</v>
      </c>
      <c r="G11" s="21">
        <v>19392258.240000002</v>
      </c>
      <c r="H11" s="34"/>
      <c r="I11" s="35"/>
    </row>
    <row r="12" spans="1:9" ht="27.75" customHeight="1">
      <c r="A12" s="7"/>
      <c r="B12" s="122"/>
      <c r="C12" s="116"/>
      <c r="D12" s="123" t="s">
        <v>41</v>
      </c>
      <c r="E12" s="123"/>
      <c r="F12" s="29">
        <v>980</v>
      </c>
      <c r="G12" s="21">
        <v>354493.76</v>
      </c>
      <c r="H12" s="34" t="s">
        <v>4</v>
      </c>
      <c r="I12" s="35" t="s">
        <v>4</v>
      </c>
    </row>
    <row r="13" spans="1:9" ht="15">
      <c r="A13" s="12"/>
      <c r="D13" s="13"/>
      <c r="E13" s="13"/>
      <c r="F13" s="14"/>
      <c r="G13" s="14"/>
      <c r="H13" s="14"/>
      <c r="I13" s="14"/>
    </row>
    <row r="14" spans="1:9" ht="42.75">
      <c r="A14" s="12"/>
      <c r="B14" s="17" t="s">
        <v>16</v>
      </c>
      <c r="C14" s="19" t="s">
        <v>3</v>
      </c>
      <c r="D14" s="18" t="s">
        <v>17</v>
      </c>
      <c r="E14" s="13"/>
      <c r="F14" s="14"/>
      <c r="G14" s="14"/>
      <c r="H14" s="14"/>
      <c r="I14" s="14"/>
    </row>
    <row r="15" spans="1:9" ht="30">
      <c r="A15" s="12"/>
      <c r="B15" s="38" t="s">
        <v>24</v>
      </c>
      <c r="C15" s="15">
        <v>42313</v>
      </c>
      <c r="D15" s="37">
        <v>277031.57</v>
      </c>
      <c r="E15" s="13"/>
      <c r="F15" s="14"/>
      <c r="G15" s="14"/>
      <c r="H15" s="14"/>
      <c r="I15" s="14"/>
    </row>
    <row r="16" spans="1:9" ht="15">
      <c r="A16" s="12"/>
      <c r="B16" s="38" t="s">
        <v>38</v>
      </c>
      <c r="C16" s="15">
        <v>43367</v>
      </c>
      <c r="D16" s="37">
        <v>66495</v>
      </c>
      <c r="E16" s="13"/>
      <c r="F16" s="14"/>
      <c r="G16" s="14"/>
      <c r="H16" s="14"/>
      <c r="I16" s="14"/>
    </row>
    <row r="17" spans="1:9" ht="15">
      <c r="A17" s="12"/>
      <c r="B17" s="121" t="s">
        <v>39</v>
      </c>
      <c r="C17" s="121"/>
      <c r="D17" s="36">
        <f>D15+D16</f>
        <v>343526.57</v>
      </c>
      <c r="E17" s="13"/>
      <c r="F17" s="14"/>
      <c r="G17" s="14"/>
      <c r="H17" s="14"/>
      <c r="I17" s="14"/>
    </row>
    <row r="18" spans="1:9" ht="15">
      <c r="A18" s="12"/>
      <c r="D18" s="13"/>
      <c r="E18" s="13"/>
      <c r="F18" s="14"/>
      <c r="G18" s="14"/>
      <c r="H18" s="14"/>
      <c r="I18" s="14"/>
    </row>
    <row r="19" spans="1:7" ht="15">
      <c r="A19" s="12"/>
      <c r="B19" s="16"/>
      <c r="C19" s="16"/>
      <c r="E19" s="16"/>
      <c r="F19" s="14"/>
      <c r="G19" s="14"/>
    </row>
    <row r="20" spans="8:9" ht="15">
      <c r="H20" s="14"/>
      <c r="I20" s="14"/>
    </row>
    <row r="21" spans="8:9" ht="15">
      <c r="H21" s="14"/>
      <c r="I21" s="14"/>
    </row>
    <row r="22" spans="8:9" ht="15">
      <c r="H22" s="14"/>
      <c r="I22" s="14"/>
    </row>
    <row r="23" spans="8:9" ht="15">
      <c r="H23" s="14"/>
      <c r="I23" s="14"/>
    </row>
    <row r="24" spans="8:9" ht="15">
      <c r="H24" s="14"/>
      <c r="I24" s="14"/>
    </row>
    <row r="25" spans="8:9" ht="15">
      <c r="H25" s="14"/>
      <c r="I25" s="14"/>
    </row>
    <row r="26" spans="8:9" ht="15">
      <c r="H26" s="14"/>
      <c r="I26" s="14"/>
    </row>
    <row r="27" spans="8:9" ht="15">
      <c r="H27" s="14"/>
      <c r="I27" s="14"/>
    </row>
    <row r="28" spans="8:9" ht="15">
      <c r="H28" s="14"/>
      <c r="I28" s="14"/>
    </row>
    <row r="29" spans="8:9" ht="15">
      <c r="H29" s="14"/>
      <c r="I29" s="14"/>
    </row>
    <row r="30" spans="8:9" ht="15">
      <c r="H30" s="14"/>
      <c r="I30" s="14"/>
    </row>
    <row r="31" spans="8:9" ht="15">
      <c r="H31" s="14"/>
      <c r="I31" s="14"/>
    </row>
    <row r="32" spans="8:9" ht="15">
      <c r="H32" s="14"/>
      <c r="I32" s="14"/>
    </row>
    <row r="33" spans="8:9" ht="15">
      <c r="H33" s="14"/>
      <c r="I33" s="14"/>
    </row>
    <row r="34" spans="8:9" ht="15">
      <c r="H34" s="14"/>
      <c r="I34" s="14"/>
    </row>
    <row r="35" spans="8:9" ht="15">
      <c r="H35" s="14"/>
      <c r="I35" s="14"/>
    </row>
    <row r="36" spans="8:9" ht="15">
      <c r="H36" s="14"/>
      <c r="I36" s="14"/>
    </row>
    <row r="37" spans="8:9" ht="15">
      <c r="H37" s="14"/>
      <c r="I37" s="14"/>
    </row>
    <row r="38" spans="8:9" ht="15">
      <c r="H38" s="14"/>
      <c r="I38" s="14"/>
    </row>
    <row r="39" spans="8:9" ht="15">
      <c r="H39" s="14"/>
      <c r="I39" s="14"/>
    </row>
    <row r="40" spans="8:9" ht="15">
      <c r="H40" s="14"/>
      <c r="I40" s="14"/>
    </row>
    <row r="41" spans="8:9" ht="15">
      <c r="H41" s="14"/>
      <c r="I41" s="14"/>
    </row>
    <row r="42" spans="8:9" ht="15">
      <c r="H42" s="14"/>
      <c r="I42" s="14"/>
    </row>
    <row r="43" spans="8:9" ht="15">
      <c r="H43" s="14"/>
      <c r="I43" s="14"/>
    </row>
    <row r="44" spans="8:9" ht="15">
      <c r="H44" s="14"/>
      <c r="I44" s="14"/>
    </row>
    <row r="45" spans="8:9" ht="15">
      <c r="H45" s="14"/>
      <c r="I45" s="14"/>
    </row>
    <row r="46" spans="8:9" ht="15">
      <c r="H46" s="14"/>
      <c r="I46" s="14"/>
    </row>
    <row r="47" spans="8:9" ht="15">
      <c r="H47" s="14"/>
      <c r="I47" s="14"/>
    </row>
    <row r="48" spans="8:9" ht="15">
      <c r="H48" s="14"/>
      <c r="I48" s="14"/>
    </row>
    <row r="49" spans="8:9" ht="15">
      <c r="H49" s="14"/>
      <c r="I49" s="14"/>
    </row>
    <row r="50" spans="8:9" ht="15">
      <c r="H50" s="14"/>
      <c r="I50" s="14"/>
    </row>
    <row r="51" spans="8:9" ht="15">
      <c r="H51" s="14"/>
      <c r="I51" s="14"/>
    </row>
    <row r="52" spans="8:9" ht="15">
      <c r="H52" s="14"/>
      <c r="I52" s="14"/>
    </row>
    <row r="53" spans="8:9" ht="15">
      <c r="H53" s="14"/>
      <c r="I53" s="14"/>
    </row>
    <row r="54" spans="8:9" ht="15">
      <c r="H54" s="14"/>
      <c r="I54" s="14"/>
    </row>
    <row r="55" spans="8:9" ht="15">
      <c r="H55" s="14"/>
      <c r="I55" s="14"/>
    </row>
    <row r="56" spans="8:9" ht="15">
      <c r="H56" s="14"/>
      <c r="I56" s="14"/>
    </row>
    <row r="57" spans="8:9" ht="15">
      <c r="H57" s="14"/>
      <c r="I57" s="14"/>
    </row>
    <row r="58" spans="8:9" ht="15">
      <c r="H58" s="14"/>
      <c r="I58" s="14"/>
    </row>
    <row r="59" spans="8:9" ht="15">
      <c r="H59" s="14"/>
      <c r="I59" s="14"/>
    </row>
    <row r="60" spans="8:9" ht="15">
      <c r="H60" s="14"/>
      <c r="I60" s="14"/>
    </row>
    <row r="61" spans="8:9" ht="15">
      <c r="H61" s="14"/>
      <c r="I61" s="14"/>
    </row>
    <row r="62" spans="8:9" ht="15">
      <c r="H62" s="14"/>
      <c r="I62" s="14"/>
    </row>
    <row r="63" spans="8:9" ht="15">
      <c r="H63" s="14"/>
      <c r="I63" s="14"/>
    </row>
    <row r="64" spans="8:9" ht="15">
      <c r="H64" s="14"/>
      <c r="I64" s="14"/>
    </row>
    <row r="65" spans="8:9" ht="15">
      <c r="H65" s="14"/>
      <c r="I65" s="14"/>
    </row>
    <row r="66" spans="8:9" ht="15">
      <c r="H66" s="14"/>
      <c r="I66" s="14"/>
    </row>
    <row r="67" spans="8:9" ht="15">
      <c r="H67" s="14"/>
      <c r="I67" s="14"/>
    </row>
    <row r="68" spans="8:9" ht="15">
      <c r="H68" s="14"/>
      <c r="I68" s="14"/>
    </row>
    <row r="69" spans="8:9" ht="15">
      <c r="H69" s="14"/>
      <c r="I69" s="14"/>
    </row>
    <row r="70" spans="8:9" ht="15">
      <c r="H70" s="14"/>
      <c r="I70" s="14"/>
    </row>
    <row r="71" spans="8:9" ht="15">
      <c r="H71" s="14"/>
      <c r="I71" s="14"/>
    </row>
    <row r="72" spans="8:9" ht="15">
      <c r="H72" s="14"/>
      <c r="I72" s="14"/>
    </row>
    <row r="73" spans="8:9" ht="15">
      <c r="H73" s="14"/>
      <c r="I73" s="14"/>
    </row>
    <row r="74" spans="8:9" ht="15">
      <c r="H74" s="14"/>
      <c r="I74" s="14"/>
    </row>
    <row r="75" spans="8:9" ht="15">
      <c r="H75" s="14"/>
      <c r="I75" s="14"/>
    </row>
    <row r="76" spans="8:9" ht="15">
      <c r="H76" s="14"/>
      <c r="I76" s="14"/>
    </row>
    <row r="77" spans="8:9" ht="15">
      <c r="H77" s="14"/>
      <c r="I77" s="14"/>
    </row>
    <row r="78" spans="8:9" ht="15">
      <c r="H78" s="14"/>
      <c r="I78" s="14"/>
    </row>
    <row r="79" spans="8:9" ht="15">
      <c r="H79" s="14"/>
      <c r="I79" s="14"/>
    </row>
    <row r="80" spans="8:9" ht="15">
      <c r="H80" s="14"/>
      <c r="I80" s="14"/>
    </row>
    <row r="81" spans="8:9" ht="15">
      <c r="H81" s="14"/>
      <c r="I81" s="14"/>
    </row>
    <row r="82" spans="8:9" ht="15">
      <c r="H82" s="14"/>
      <c r="I82" s="14"/>
    </row>
    <row r="83" spans="8:9" ht="15">
      <c r="H83" s="14"/>
      <c r="I83" s="14"/>
    </row>
    <row r="84" spans="8:9" ht="15">
      <c r="H84" s="14"/>
      <c r="I84" s="14"/>
    </row>
    <row r="85" spans="8:9" ht="15">
      <c r="H85" s="14"/>
      <c r="I85" s="14"/>
    </row>
    <row r="86" spans="8:9" ht="15">
      <c r="H86" s="14"/>
      <c r="I86" s="14"/>
    </row>
    <row r="87" spans="8:9" ht="15">
      <c r="H87" s="14"/>
      <c r="I87" s="14"/>
    </row>
    <row r="88" spans="8:9" ht="15">
      <c r="H88" s="14"/>
      <c r="I88" s="14"/>
    </row>
    <row r="89" spans="8:9" ht="15">
      <c r="H89" s="14"/>
      <c r="I89" s="14"/>
    </row>
    <row r="90" spans="8:9" ht="15">
      <c r="H90" s="14"/>
      <c r="I90" s="14"/>
    </row>
    <row r="91" spans="8:9" ht="15">
      <c r="H91" s="14"/>
      <c r="I91" s="14"/>
    </row>
  </sheetData>
  <sheetProtection/>
  <mergeCells count="21">
    <mergeCell ref="B17:C17"/>
    <mergeCell ref="B10:B12"/>
    <mergeCell ref="D9:E10"/>
    <mergeCell ref="D11:E11"/>
    <mergeCell ref="D12:E12"/>
    <mergeCell ref="C10:C12"/>
    <mergeCell ref="G9:G10"/>
    <mergeCell ref="D8:F8"/>
    <mergeCell ref="F9:F10"/>
    <mergeCell ref="D7:F7"/>
    <mergeCell ref="I9:I10"/>
    <mergeCell ref="H9:H10"/>
    <mergeCell ref="H5:H8"/>
    <mergeCell ref="I5:I8"/>
    <mergeCell ref="D6:F6"/>
    <mergeCell ref="B1:I2"/>
    <mergeCell ref="C3:I3"/>
    <mergeCell ref="B4:C4"/>
    <mergeCell ref="D4:I4"/>
    <mergeCell ref="D5:E5"/>
    <mergeCell ref="F5:G5"/>
  </mergeCells>
  <printOptions/>
  <pageMargins left="0.2" right="0.2" top="0.75" bottom="0.75" header="0.3" footer="0.3"/>
  <pageSetup fitToHeight="1" fitToWidth="1" horizontalDpi="600" verticalDpi="600" orientation="landscape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3" sqref="A3:IV3"/>
    </sheetView>
  </sheetViews>
  <sheetFormatPr defaultColWidth="9.140625" defaultRowHeight="15"/>
  <cols>
    <col min="1" max="1" width="6.00390625" style="1" customWidth="1"/>
    <col min="2" max="2" width="16.140625" style="1" bestFit="1" customWidth="1"/>
    <col min="3" max="3" width="18.28125" style="1" bestFit="1" customWidth="1"/>
    <col min="4" max="4" width="32.00390625" style="1" bestFit="1" customWidth="1"/>
    <col min="5" max="5" width="13.28125" style="1" bestFit="1" customWidth="1"/>
    <col min="6" max="6" width="17.421875" style="1" bestFit="1" customWidth="1"/>
    <col min="7" max="16384" width="9.140625" style="1" customWidth="1"/>
  </cols>
  <sheetData>
    <row r="1" spans="1:6" ht="30">
      <c r="A1" s="125" t="s">
        <v>16</v>
      </c>
      <c r="B1" s="125"/>
      <c r="C1" s="125"/>
      <c r="D1" s="28" t="str">
        <f>ПублПасп!B15</f>
        <v>ЗАТ «КОНСАЛТИНГЮРСЕРВІС»</v>
      </c>
      <c r="E1" s="126" t="str">
        <f>ПублПасп!B16</f>
        <v>ПП «ТА - Експерт - Сервіс»</v>
      </c>
      <c r="F1" s="126"/>
    </row>
    <row r="2" spans="1:6" ht="15">
      <c r="A2" s="125" t="s">
        <v>3</v>
      </c>
      <c r="B2" s="125"/>
      <c r="C2" s="125"/>
      <c r="D2" s="24">
        <f>ПублПасп!C15</f>
        <v>42313</v>
      </c>
      <c r="E2" s="127">
        <f>ПублПасп!C16</f>
        <v>43367</v>
      </c>
      <c r="F2" s="127"/>
    </row>
    <row r="3" spans="1:6" ht="15">
      <c r="A3" s="125" t="s">
        <v>25</v>
      </c>
      <c r="B3" s="125"/>
      <c r="C3" s="125"/>
      <c r="D3" s="25">
        <f>ПублПасп!D15</f>
        <v>277031.57</v>
      </c>
      <c r="E3" s="126">
        <f>ПублПасп!D16</f>
        <v>66495</v>
      </c>
      <c r="F3" s="126"/>
    </row>
    <row r="6" spans="1:6" ht="15">
      <c r="A6" s="124" t="s">
        <v>5</v>
      </c>
      <c r="B6" s="124"/>
      <c r="C6" s="124"/>
      <c r="D6" s="124"/>
      <c r="E6" s="124"/>
      <c r="F6" s="124"/>
    </row>
    <row r="7" spans="1:6" ht="15">
      <c r="A7" s="2" t="s">
        <v>6</v>
      </c>
      <c r="B7" s="2" t="s">
        <v>7</v>
      </c>
      <c r="C7" s="2" t="s">
        <v>8</v>
      </c>
      <c r="D7" s="2" t="s">
        <v>9</v>
      </c>
      <c r="E7" s="2" t="s">
        <v>10</v>
      </c>
      <c r="F7" s="20" t="s">
        <v>0</v>
      </c>
    </row>
    <row r="8" spans="1:6" ht="15">
      <c r="A8" s="20">
        <v>1</v>
      </c>
      <c r="B8" s="26"/>
      <c r="C8" s="27"/>
      <c r="D8" s="5"/>
      <c r="E8" s="4"/>
      <c r="F8" s="20"/>
    </row>
    <row r="9" spans="1:6" ht="15">
      <c r="A9" s="20">
        <v>2</v>
      </c>
      <c r="B9" s="26"/>
      <c r="C9" s="27"/>
      <c r="D9" s="5"/>
      <c r="E9" s="4"/>
      <c r="F9" s="20"/>
    </row>
    <row r="10" spans="1:6" ht="15">
      <c r="A10" s="20">
        <v>3</v>
      </c>
      <c r="B10" s="26"/>
      <c r="C10" s="27"/>
      <c r="D10" s="5"/>
      <c r="E10" s="4"/>
      <c r="F10" s="20"/>
    </row>
    <row r="11" spans="1:6" ht="15">
      <c r="A11" s="20">
        <v>4</v>
      </c>
      <c r="B11" s="26"/>
      <c r="C11" s="27"/>
      <c r="D11" s="5"/>
      <c r="E11" s="4"/>
      <c r="F11" s="20"/>
    </row>
    <row r="12" spans="1:6" ht="15">
      <c r="A12" s="20">
        <v>5</v>
      </c>
      <c r="B12" s="26"/>
      <c r="C12" s="27"/>
      <c r="D12" s="5"/>
      <c r="E12" s="4"/>
      <c r="F12" s="20"/>
    </row>
    <row r="13" spans="1:6" ht="15">
      <c r="A13" s="20">
        <v>6</v>
      </c>
      <c r="B13" s="26"/>
      <c r="C13" s="27"/>
      <c r="D13" s="5"/>
      <c r="E13" s="4"/>
      <c r="F13" s="20"/>
    </row>
    <row r="14" spans="1:6" ht="15">
      <c r="A14" s="20">
        <v>7</v>
      </c>
      <c r="B14" s="26"/>
      <c r="C14" s="27"/>
      <c r="D14" s="5"/>
      <c r="E14" s="4"/>
      <c r="F14" s="20"/>
    </row>
    <row r="15" spans="1:6" ht="15">
      <c r="A15" s="20">
        <v>8</v>
      </c>
      <c r="B15" s="26"/>
      <c r="C15" s="27"/>
      <c r="D15" s="5"/>
      <c r="E15" s="4"/>
      <c r="F15" s="20"/>
    </row>
    <row r="16" spans="1:6" ht="15">
      <c r="A16" s="20">
        <v>9</v>
      </c>
      <c r="B16" s="26"/>
      <c r="C16" s="27"/>
      <c r="D16" s="23"/>
      <c r="E16" s="4"/>
      <c r="F16" s="20"/>
    </row>
    <row r="17" spans="1:6" ht="15">
      <c r="A17" s="2"/>
      <c r="B17" s="3"/>
      <c r="C17" s="6"/>
      <c r="D17" s="5"/>
      <c r="E17" s="4"/>
      <c r="F17" s="2"/>
    </row>
    <row r="18" spans="1:6" ht="15">
      <c r="A18" s="2"/>
      <c r="B18" s="3"/>
      <c r="C18" s="4"/>
      <c r="D18" s="5"/>
      <c r="E18" s="4"/>
      <c r="F18" s="2"/>
    </row>
    <row r="19" spans="1:6" ht="15">
      <c r="A19" s="2"/>
      <c r="B19" s="3"/>
      <c r="C19" s="4"/>
      <c r="D19" s="5"/>
      <c r="E19" s="4"/>
      <c r="F19" s="2"/>
    </row>
    <row r="20" spans="1:6" ht="15">
      <c r="A20" s="2"/>
      <c r="B20" s="3"/>
      <c r="C20" s="4"/>
      <c r="D20" s="5"/>
      <c r="E20" s="4"/>
      <c r="F20" s="2"/>
    </row>
    <row r="21" spans="1:6" ht="15">
      <c r="A21" s="2"/>
      <c r="B21" s="3"/>
      <c r="C21" s="4"/>
      <c r="D21" s="5"/>
      <c r="E21" s="4"/>
      <c r="F21" s="2"/>
    </row>
    <row r="22" spans="1:6" ht="15">
      <c r="A22" s="2"/>
      <c r="B22" s="3"/>
      <c r="C22" s="4"/>
      <c r="D22" s="5"/>
      <c r="E22" s="4"/>
      <c r="F22" s="2"/>
    </row>
  </sheetData>
  <sheetProtection/>
  <mergeCells count="7">
    <mergeCell ref="A6:F6"/>
    <mergeCell ref="A1:C1"/>
    <mergeCell ref="A2:C2"/>
    <mergeCell ref="A3:C3"/>
    <mergeCell ref="E1:F1"/>
    <mergeCell ref="E2:F2"/>
    <mergeCell ref="E3:F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6"/>
  <sheetViews>
    <sheetView tabSelected="1" zoomScale="130" zoomScaleNormal="130" zoomScalePageLayoutView="0" workbookViewId="0" topLeftCell="A247">
      <selection activeCell="J1" sqref="J1:J16384"/>
    </sheetView>
  </sheetViews>
  <sheetFormatPr defaultColWidth="9.140625" defaultRowHeight="15"/>
  <cols>
    <col min="1" max="1" width="3.57421875" style="39" bestFit="1" customWidth="1"/>
    <col min="2" max="2" width="4.7109375" style="39" customWidth="1"/>
    <col min="3" max="3" width="36.28125" style="99" customWidth="1"/>
    <col min="4" max="4" width="7.8515625" style="40" customWidth="1"/>
    <col min="5" max="5" width="4.00390625" style="41" customWidth="1"/>
    <col min="6" max="6" width="11.140625" style="42" customWidth="1"/>
    <col min="7" max="7" width="10.57421875" style="42" customWidth="1"/>
    <col min="8" max="8" width="11.28125" style="42" customWidth="1"/>
    <col min="9" max="9" width="12.140625" style="42" customWidth="1"/>
    <col min="10" max="10" width="5.28125" style="39" customWidth="1"/>
  </cols>
  <sheetData>
    <row r="1" spans="1:10" ht="73.5">
      <c r="A1" s="43" t="s">
        <v>6</v>
      </c>
      <c r="B1" s="43" t="s">
        <v>43</v>
      </c>
      <c r="C1" s="44" t="s">
        <v>34</v>
      </c>
      <c r="D1" s="45" t="s">
        <v>35</v>
      </c>
      <c r="E1" s="46" t="s">
        <v>2</v>
      </c>
      <c r="F1" s="47" t="s">
        <v>44</v>
      </c>
      <c r="G1" s="47" t="s">
        <v>45</v>
      </c>
      <c r="H1" s="48" t="s">
        <v>46</v>
      </c>
      <c r="I1" s="48" t="s">
        <v>47</v>
      </c>
      <c r="J1" s="44" t="s">
        <v>48</v>
      </c>
    </row>
    <row r="2" spans="1:10" ht="15">
      <c r="A2" s="49" t="s">
        <v>40</v>
      </c>
      <c r="B2" s="50"/>
      <c r="C2" s="66"/>
      <c r="D2" s="51"/>
      <c r="E2" s="52"/>
      <c r="F2" s="53">
        <f>SUM(F3:F26)</f>
        <v>19392258.240000002</v>
      </c>
      <c r="G2" s="53">
        <f>SUM(G3:G26)</f>
        <v>316970.12</v>
      </c>
      <c r="H2" s="53">
        <f>SUM(H3:H26)</f>
        <v>19150499.709999997</v>
      </c>
      <c r="I2" s="53">
        <f>SUM(I3:I26)</f>
        <v>19392258.240000002</v>
      </c>
      <c r="J2" s="54"/>
    </row>
    <row r="3" spans="1:10" ht="34.5">
      <c r="A3" s="55">
        <v>1</v>
      </c>
      <c r="B3" s="55">
        <v>2809</v>
      </c>
      <c r="C3" s="56" t="s">
        <v>91</v>
      </c>
      <c r="D3" s="57">
        <v>40816</v>
      </c>
      <c r="E3" s="55">
        <v>980</v>
      </c>
      <c r="F3" s="58">
        <v>1425104.98</v>
      </c>
      <c r="G3" s="58">
        <v>142510.5</v>
      </c>
      <c r="H3" s="58">
        <v>1425104.98</v>
      </c>
      <c r="I3" s="58">
        <f aca="true" t="shared" si="0" ref="I3:I26">F3</f>
        <v>1425104.98</v>
      </c>
      <c r="J3" s="59" t="s">
        <v>49</v>
      </c>
    </row>
    <row r="4" spans="1:10" ht="23.25">
      <c r="A4" s="55">
        <v>2</v>
      </c>
      <c r="B4" s="55">
        <v>2809</v>
      </c>
      <c r="C4" s="56" t="s">
        <v>50</v>
      </c>
      <c r="D4" s="57">
        <v>41533</v>
      </c>
      <c r="E4" s="55">
        <v>980</v>
      </c>
      <c r="F4" s="60">
        <v>519146.47000000003</v>
      </c>
      <c r="G4" s="58">
        <v>129786.62</v>
      </c>
      <c r="H4" s="58">
        <v>519146.47000000003</v>
      </c>
      <c r="I4" s="58">
        <f t="shared" si="0"/>
        <v>519146.47000000003</v>
      </c>
      <c r="J4" s="59" t="s">
        <v>49</v>
      </c>
    </row>
    <row r="5" spans="1:10" ht="33.75">
      <c r="A5" s="55">
        <v>3</v>
      </c>
      <c r="B5" s="55">
        <v>3552</v>
      </c>
      <c r="C5" s="61" t="s">
        <v>51</v>
      </c>
      <c r="D5" s="62" t="s">
        <v>52</v>
      </c>
      <c r="E5" s="63">
        <v>980</v>
      </c>
      <c r="F5" s="58">
        <v>569080.11</v>
      </c>
      <c r="G5" s="58">
        <v>44652</v>
      </c>
      <c r="H5" s="58">
        <f>F5</f>
        <v>569080.11</v>
      </c>
      <c r="I5" s="58">
        <f t="shared" si="0"/>
        <v>569080.11</v>
      </c>
      <c r="J5" s="59" t="s">
        <v>49</v>
      </c>
    </row>
    <row r="6" spans="1:10" ht="15">
      <c r="A6" s="55">
        <v>4</v>
      </c>
      <c r="B6" s="55">
        <v>9617</v>
      </c>
      <c r="C6" s="61" t="s">
        <v>53</v>
      </c>
      <c r="D6" s="62" t="s">
        <v>54</v>
      </c>
      <c r="E6" s="63">
        <v>980</v>
      </c>
      <c r="F6" s="64">
        <v>409000</v>
      </c>
      <c r="G6" s="58">
        <v>1</v>
      </c>
      <c r="H6" s="58">
        <f>F6</f>
        <v>409000</v>
      </c>
      <c r="I6" s="58">
        <f>F6</f>
        <v>409000</v>
      </c>
      <c r="J6" s="59" t="s">
        <v>49</v>
      </c>
    </row>
    <row r="7" spans="1:10" ht="22.5">
      <c r="A7" s="55">
        <v>5</v>
      </c>
      <c r="B7" s="55">
        <v>9617</v>
      </c>
      <c r="C7" s="61" t="s">
        <v>55</v>
      </c>
      <c r="D7" s="62" t="s">
        <v>56</v>
      </c>
      <c r="E7" s="63">
        <v>840</v>
      </c>
      <c r="F7" s="64">
        <v>12906691.23</v>
      </c>
      <c r="G7" s="58">
        <v>1</v>
      </c>
      <c r="H7" s="58">
        <v>12692335.97</v>
      </c>
      <c r="I7" s="58">
        <f t="shared" si="0"/>
        <v>12906691.23</v>
      </c>
      <c r="J7" s="59" t="s">
        <v>49</v>
      </c>
    </row>
    <row r="8" spans="1:10" ht="22.5">
      <c r="A8" s="55">
        <v>6</v>
      </c>
      <c r="B8" s="55">
        <v>9617</v>
      </c>
      <c r="C8" s="61" t="s">
        <v>57</v>
      </c>
      <c r="D8" s="62" t="s">
        <v>56</v>
      </c>
      <c r="E8" s="63">
        <v>978</v>
      </c>
      <c r="F8" s="64">
        <v>343090.34</v>
      </c>
      <c r="G8" s="58">
        <v>1</v>
      </c>
      <c r="H8" s="58">
        <v>338816.37</v>
      </c>
      <c r="I8" s="58">
        <f>F8</f>
        <v>343090.34</v>
      </c>
      <c r="J8" s="59" t="s">
        <v>49</v>
      </c>
    </row>
    <row r="9" spans="1:10" ht="15">
      <c r="A9" s="55">
        <v>7</v>
      </c>
      <c r="B9" s="55">
        <v>9617</v>
      </c>
      <c r="C9" s="61" t="s">
        <v>58</v>
      </c>
      <c r="D9" s="62" t="s">
        <v>56</v>
      </c>
      <c r="E9" s="63">
        <v>980</v>
      </c>
      <c r="F9" s="64">
        <v>454867.62</v>
      </c>
      <c r="G9" s="58">
        <v>1</v>
      </c>
      <c r="H9" s="58">
        <f>F9</f>
        <v>454867.62</v>
      </c>
      <c r="I9" s="58">
        <f>F9</f>
        <v>454867.62</v>
      </c>
      <c r="J9" s="59" t="s">
        <v>49</v>
      </c>
    </row>
    <row r="10" spans="1:10" ht="22.5">
      <c r="A10" s="55">
        <v>8</v>
      </c>
      <c r="B10" s="55">
        <v>9617</v>
      </c>
      <c r="C10" s="61" t="s">
        <v>59</v>
      </c>
      <c r="D10" s="62" t="s">
        <v>56</v>
      </c>
      <c r="E10" s="63">
        <v>643</v>
      </c>
      <c r="F10" s="58">
        <v>9711.58</v>
      </c>
      <c r="G10" s="58">
        <v>1</v>
      </c>
      <c r="H10" s="58">
        <v>9350.28</v>
      </c>
      <c r="I10" s="58">
        <f>F10</f>
        <v>9711.58</v>
      </c>
      <c r="J10" s="59" t="s">
        <v>49</v>
      </c>
    </row>
    <row r="11" spans="1:10" ht="22.5">
      <c r="A11" s="55">
        <v>9</v>
      </c>
      <c r="B11" s="55">
        <v>9617</v>
      </c>
      <c r="C11" s="61" t="s">
        <v>60</v>
      </c>
      <c r="D11" s="62" t="s">
        <v>61</v>
      </c>
      <c r="E11" s="63">
        <v>980</v>
      </c>
      <c r="F11" s="64">
        <v>1170739.59</v>
      </c>
      <c r="G11" s="58">
        <v>1</v>
      </c>
      <c r="H11" s="58">
        <f>F11</f>
        <v>1170739.59</v>
      </c>
      <c r="I11" s="58">
        <f t="shared" si="0"/>
        <v>1170739.59</v>
      </c>
      <c r="J11" s="59" t="s">
        <v>49</v>
      </c>
    </row>
    <row r="12" spans="1:10" ht="22.5">
      <c r="A12" s="55">
        <v>10</v>
      </c>
      <c r="B12" s="55">
        <v>9617</v>
      </c>
      <c r="C12" s="61" t="s">
        <v>62</v>
      </c>
      <c r="D12" s="62" t="s">
        <v>54</v>
      </c>
      <c r="E12" s="63">
        <v>980</v>
      </c>
      <c r="F12" s="58">
        <v>84861.77</v>
      </c>
      <c r="G12" s="58">
        <v>1</v>
      </c>
      <c r="H12" s="58">
        <f>F12</f>
        <v>84861.77</v>
      </c>
      <c r="I12" s="58">
        <f t="shared" si="0"/>
        <v>84861.77</v>
      </c>
      <c r="J12" s="59" t="s">
        <v>49</v>
      </c>
    </row>
    <row r="13" spans="1:10" ht="22.5">
      <c r="A13" s="55">
        <v>11</v>
      </c>
      <c r="B13" s="55">
        <v>9617</v>
      </c>
      <c r="C13" s="61" t="s">
        <v>63</v>
      </c>
      <c r="D13" s="62" t="s">
        <v>56</v>
      </c>
      <c r="E13" s="63">
        <v>840</v>
      </c>
      <c r="F13" s="58">
        <v>69284.52</v>
      </c>
      <c r="G13" s="58">
        <v>1</v>
      </c>
      <c r="H13" s="58">
        <v>68133.83</v>
      </c>
      <c r="I13" s="58">
        <f t="shared" si="0"/>
        <v>69284.52</v>
      </c>
      <c r="J13" s="59" t="s">
        <v>49</v>
      </c>
    </row>
    <row r="14" spans="1:10" ht="22.5">
      <c r="A14" s="55">
        <v>12</v>
      </c>
      <c r="B14" s="55">
        <v>9617</v>
      </c>
      <c r="C14" s="61" t="s">
        <v>64</v>
      </c>
      <c r="D14" s="62" t="s">
        <v>56</v>
      </c>
      <c r="E14" s="63">
        <v>980</v>
      </c>
      <c r="F14" s="58">
        <v>14732</v>
      </c>
      <c r="G14" s="58">
        <v>1</v>
      </c>
      <c r="H14" s="58">
        <f aca="true" t="shared" si="1" ref="H14:H24">F14</f>
        <v>14732</v>
      </c>
      <c r="I14" s="58">
        <f t="shared" si="0"/>
        <v>14732</v>
      </c>
      <c r="J14" s="59" t="s">
        <v>49</v>
      </c>
    </row>
    <row r="15" spans="1:10" ht="22.5">
      <c r="A15" s="55">
        <v>13</v>
      </c>
      <c r="B15" s="55">
        <v>9617</v>
      </c>
      <c r="C15" s="61" t="s">
        <v>65</v>
      </c>
      <c r="D15" s="62" t="s">
        <v>66</v>
      </c>
      <c r="E15" s="63">
        <v>980</v>
      </c>
      <c r="F15" s="58">
        <v>10346</v>
      </c>
      <c r="G15" s="58">
        <v>1</v>
      </c>
      <c r="H15" s="58">
        <f t="shared" si="1"/>
        <v>10346</v>
      </c>
      <c r="I15" s="58">
        <f t="shared" si="0"/>
        <v>10346</v>
      </c>
      <c r="J15" s="59" t="s">
        <v>49</v>
      </c>
    </row>
    <row r="16" spans="1:10" ht="22.5">
      <c r="A16" s="55">
        <v>14</v>
      </c>
      <c r="B16" s="55">
        <v>9617</v>
      </c>
      <c r="C16" s="61" t="s">
        <v>67</v>
      </c>
      <c r="D16" s="62" t="s">
        <v>52</v>
      </c>
      <c r="E16" s="63">
        <v>980</v>
      </c>
      <c r="F16" s="58">
        <v>8000</v>
      </c>
      <c r="G16" s="58">
        <v>1</v>
      </c>
      <c r="H16" s="58">
        <f t="shared" si="1"/>
        <v>8000</v>
      </c>
      <c r="I16" s="58">
        <f t="shared" si="0"/>
        <v>8000</v>
      </c>
      <c r="J16" s="59" t="s">
        <v>49</v>
      </c>
    </row>
    <row r="17" spans="1:10" ht="15">
      <c r="A17" s="55">
        <v>15</v>
      </c>
      <c r="B17" s="55">
        <v>9617</v>
      </c>
      <c r="C17" s="61" t="s">
        <v>68</v>
      </c>
      <c r="D17" s="62" t="s">
        <v>69</v>
      </c>
      <c r="E17" s="63">
        <v>980</v>
      </c>
      <c r="F17" s="58">
        <v>6159.96</v>
      </c>
      <c r="G17" s="58">
        <v>1</v>
      </c>
      <c r="H17" s="58">
        <f t="shared" si="1"/>
        <v>6159.96</v>
      </c>
      <c r="I17" s="58">
        <f t="shared" si="0"/>
        <v>6159.96</v>
      </c>
      <c r="J17" s="59" t="s">
        <v>49</v>
      </c>
    </row>
    <row r="18" spans="1:10" ht="22.5">
      <c r="A18" s="55">
        <v>16</v>
      </c>
      <c r="B18" s="55">
        <v>9618</v>
      </c>
      <c r="C18" s="61" t="s">
        <v>70</v>
      </c>
      <c r="D18" s="62" t="s">
        <v>69</v>
      </c>
      <c r="E18" s="63" t="s">
        <v>71</v>
      </c>
      <c r="F18" s="58">
        <v>10</v>
      </c>
      <c r="G18" s="58">
        <v>1</v>
      </c>
      <c r="H18" s="58">
        <f t="shared" si="1"/>
        <v>10</v>
      </c>
      <c r="I18" s="58">
        <f t="shared" si="0"/>
        <v>10</v>
      </c>
      <c r="J18" s="59" t="s">
        <v>49</v>
      </c>
    </row>
    <row r="19" spans="1:10" ht="22.5">
      <c r="A19" s="55">
        <v>17</v>
      </c>
      <c r="B19" s="55">
        <v>9618</v>
      </c>
      <c r="C19" s="61" t="s">
        <v>72</v>
      </c>
      <c r="D19" s="62" t="s">
        <v>69</v>
      </c>
      <c r="E19" s="63" t="s">
        <v>71</v>
      </c>
      <c r="F19" s="58">
        <v>70</v>
      </c>
      <c r="G19" s="58">
        <v>1</v>
      </c>
      <c r="H19" s="58">
        <f t="shared" si="1"/>
        <v>70</v>
      </c>
      <c r="I19" s="58">
        <f t="shared" si="0"/>
        <v>70</v>
      </c>
      <c r="J19" s="59" t="s">
        <v>49</v>
      </c>
    </row>
    <row r="20" spans="1:10" ht="15">
      <c r="A20" s="55">
        <v>18</v>
      </c>
      <c r="B20" s="55">
        <v>9618</v>
      </c>
      <c r="C20" s="61" t="s">
        <v>73</v>
      </c>
      <c r="D20" s="62" t="s">
        <v>74</v>
      </c>
      <c r="E20" s="63" t="s">
        <v>71</v>
      </c>
      <c r="F20" s="58">
        <v>646</v>
      </c>
      <c r="G20" s="58">
        <v>1</v>
      </c>
      <c r="H20" s="58">
        <f t="shared" si="1"/>
        <v>646</v>
      </c>
      <c r="I20" s="58">
        <f t="shared" si="0"/>
        <v>646</v>
      </c>
      <c r="J20" s="59" t="s">
        <v>49</v>
      </c>
    </row>
    <row r="21" spans="1:10" ht="22.5">
      <c r="A21" s="55">
        <v>19</v>
      </c>
      <c r="B21" s="55">
        <v>9618</v>
      </c>
      <c r="C21" s="61" t="s">
        <v>75</v>
      </c>
      <c r="D21" s="62" t="s">
        <v>69</v>
      </c>
      <c r="E21" s="63" t="s">
        <v>71</v>
      </c>
      <c r="F21" s="58">
        <v>700</v>
      </c>
      <c r="G21" s="58">
        <v>1</v>
      </c>
      <c r="H21" s="58">
        <f t="shared" si="1"/>
        <v>700</v>
      </c>
      <c r="I21" s="58">
        <f t="shared" si="0"/>
        <v>700</v>
      </c>
      <c r="J21" s="59" t="s">
        <v>49</v>
      </c>
    </row>
    <row r="22" spans="1:10" ht="22.5">
      <c r="A22" s="55">
        <v>20</v>
      </c>
      <c r="B22" s="55">
        <v>9618</v>
      </c>
      <c r="C22" s="61" t="s">
        <v>76</v>
      </c>
      <c r="D22" s="62" t="s">
        <v>77</v>
      </c>
      <c r="E22" s="63" t="s">
        <v>71</v>
      </c>
      <c r="F22" s="58">
        <v>2720</v>
      </c>
      <c r="G22" s="58">
        <v>1</v>
      </c>
      <c r="H22" s="58">
        <f t="shared" si="1"/>
        <v>2720</v>
      </c>
      <c r="I22" s="58">
        <f t="shared" si="0"/>
        <v>2720</v>
      </c>
      <c r="J22" s="59" t="s">
        <v>49</v>
      </c>
    </row>
    <row r="23" spans="1:10" ht="22.5">
      <c r="A23" s="55">
        <v>21</v>
      </c>
      <c r="B23" s="55">
        <v>9618</v>
      </c>
      <c r="C23" s="61" t="s">
        <v>78</v>
      </c>
      <c r="D23" s="62" t="s">
        <v>69</v>
      </c>
      <c r="E23" s="63" t="s">
        <v>71</v>
      </c>
      <c r="F23" s="58">
        <v>2990</v>
      </c>
      <c r="G23" s="58">
        <v>1</v>
      </c>
      <c r="H23" s="58">
        <f t="shared" si="1"/>
        <v>2990</v>
      </c>
      <c r="I23" s="58">
        <f t="shared" si="0"/>
        <v>2990</v>
      </c>
      <c r="J23" s="59" t="s">
        <v>49</v>
      </c>
    </row>
    <row r="24" spans="1:10" ht="22.5">
      <c r="A24" s="55">
        <v>22</v>
      </c>
      <c r="B24" s="55">
        <v>9618</v>
      </c>
      <c r="C24" s="61" t="s">
        <v>79</v>
      </c>
      <c r="D24" s="62" t="s">
        <v>69</v>
      </c>
      <c r="E24" s="63" t="s">
        <v>71</v>
      </c>
      <c r="F24" s="58">
        <v>8200</v>
      </c>
      <c r="G24" s="58">
        <v>1</v>
      </c>
      <c r="H24" s="58">
        <f t="shared" si="1"/>
        <v>8200</v>
      </c>
      <c r="I24" s="58">
        <f t="shared" si="0"/>
        <v>8200</v>
      </c>
      <c r="J24" s="59" t="s">
        <v>49</v>
      </c>
    </row>
    <row r="25" spans="1:10" ht="22.5">
      <c r="A25" s="55">
        <v>23</v>
      </c>
      <c r="B25" s="55">
        <v>9618</v>
      </c>
      <c r="C25" s="61" t="s">
        <v>80</v>
      </c>
      <c r="D25" s="62" t="s">
        <v>81</v>
      </c>
      <c r="E25" s="63">
        <v>978</v>
      </c>
      <c r="F25" s="58">
        <v>298049.16</v>
      </c>
      <c r="G25" s="58">
        <v>1</v>
      </c>
      <c r="H25" s="58">
        <v>294336.29</v>
      </c>
      <c r="I25" s="58">
        <f t="shared" si="0"/>
        <v>298049.16</v>
      </c>
      <c r="J25" s="59" t="s">
        <v>49</v>
      </c>
    </row>
    <row r="26" spans="1:10" ht="22.5">
      <c r="A26" s="55">
        <v>24</v>
      </c>
      <c r="B26" s="55">
        <v>9618</v>
      </c>
      <c r="C26" s="61" t="s">
        <v>82</v>
      </c>
      <c r="D26" s="62" t="s">
        <v>81</v>
      </c>
      <c r="E26" s="63">
        <v>840</v>
      </c>
      <c r="F26" s="58">
        <v>1078056.91</v>
      </c>
      <c r="G26" s="58">
        <v>1</v>
      </c>
      <c r="H26" s="58">
        <v>1060152.47</v>
      </c>
      <c r="I26" s="58">
        <f t="shared" si="0"/>
        <v>1078056.91</v>
      </c>
      <c r="J26" s="59" t="s">
        <v>49</v>
      </c>
    </row>
    <row r="27" spans="1:9" ht="15">
      <c r="A27" s="49" t="s">
        <v>41</v>
      </c>
      <c r="B27" s="65"/>
      <c r="C27" s="66"/>
      <c r="D27" s="67"/>
      <c r="E27" s="68"/>
      <c r="F27" s="69">
        <f>SUM(F28:F262)</f>
        <v>354493.76</v>
      </c>
      <c r="G27" s="69">
        <f>SUM(G28:G262)</f>
        <v>26555.45</v>
      </c>
      <c r="H27" s="69">
        <f>SUM(H28:H262)</f>
        <v>353773.76</v>
      </c>
      <c r="I27" s="69">
        <f>SUM(I28:I262)</f>
        <v>354493.76</v>
      </c>
    </row>
    <row r="28" spans="1:10" ht="33.75">
      <c r="A28" s="70">
        <v>25</v>
      </c>
      <c r="B28" s="71">
        <v>3519</v>
      </c>
      <c r="C28" s="72" t="s">
        <v>83</v>
      </c>
      <c r="D28" s="73">
        <v>41884</v>
      </c>
      <c r="E28" s="74">
        <v>980</v>
      </c>
      <c r="F28" s="75">
        <v>17</v>
      </c>
      <c r="G28" s="75">
        <v>0</v>
      </c>
      <c r="H28" s="75">
        <v>17</v>
      </c>
      <c r="I28" s="75">
        <f aca="true" t="shared" si="2" ref="I28:I91">F28</f>
        <v>17</v>
      </c>
      <c r="J28" s="59" t="s">
        <v>49</v>
      </c>
    </row>
    <row r="29" spans="1:10" ht="22.5">
      <c r="A29" s="70">
        <v>26</v>
      </c>
      <c r="B29" s="71">
        <v>3578</v>
      </c>
      <c r="C29" s="72" t="s">
        <v>84</v>
      </c>
      <c r="D29" s="73">
        <v>42179</v>
      </c>
      <c r="E29" s="74">
        <v>980</v>
      </c>
      <c r="F29" s="75">
        <v>8918.89</v>
      </c>
      <c r="G29" s="75">
        <v>4459.45</v>
      </c>
      <c r="H29" s="75">
        <v>8918.89</v>
      </c>
      <c r="I29" s="75">
        <f t="shared" si="2"/>
        <v>8918.89</v>
      </c>
      <c r="J29" s="59" t="s">
        <v>49</v>
      </c>
    </row>
    <row r="30" spans="1:10" ht="15">
      <c r="A30" s="70">
        <v>27</v>
      </c>
      <c r="B30" s="71">
        <v>3579</v>
      </c>
      <c r="C30" s="72" t="s">
        <v>85</v>
      </c>
      <c r="D30" s="76">
        <v>41852</v>
      </c>
      <c r="E30" s="74" t="s">
        <v>71</v>
      </c>
      <c r="F30" s="77">
        <v>0.65</v>
      </c>
      <c r="G30" s="78">
        <v>0</v>
      </c>
      <c r="H30" s="77">
        <v>0.65</v>
      </c>
      <c r="I30" s="79">
        <f t="shared" si="2"/>
        <v>0.65</v>
      </c>
      <c r="J30" s="59" t="s">
        <v>49</v>
      </c>
    </row>
    <row r="31" spans="1:10" ht="15">
      <c r="A31" s="70">
        <v>28</v>
      </c>
      <c r="B31" s="70">
        <v>3579</v>
      </c>
      <c r="C31" s="80" t="s">
        <v>85</v>
      </c>
      <c r="D31" s="81">
        <v>41913</v>
      </c>
      <c r="E31" s="63" t="s">
        <v>71</v>
      </c>
      <c r="F31" s="77">
        <v>1.06</v>
      </c>
      <c r="G31" s="78">
        <v>0</v>
      </c>
      <c r="H31" s="77">
        <v>1.06</v>
      </c>
      <c r="I31" s="79">
        <f t="shared" si="2"/>
        <v>1.06</v>
      </c>
      <c r="J31" s="59" t="s">
        <v>49</v>
      </c>
    </row>
    <row r="32" spans="1:10" ht="15">
      <c r="A32" s="70">
        <v>29</v>
      </c>
      <c r="B32" s="70">
        <v>3579</v>
      </c>
      <c r="C32" s="80" t="s">
        <v>85</v>
      </c>
      <c r="D32" s="81">
        <v>41883</v>
      </c>
      <c r="E32" s="63" t="s">
        <v>71</v>
      </c>
      <c r="F32" s="77">
        <v>1.17</v>
      </c>
      <c r="G32" s="78">
        <v>0</v>
      </c>
      <c r="H32" s="77">
        <v>1.17</v>
      </c>
      <c r="I32" s="79">
        <f t="shared" si="2"/>
        <v>1.17</v>
      </c>
      <c r="J32" s="59" t="s">
        <v>49</v>
      </c>
    </row>
    <row r="33" spans="1:10" ht="15">
      <c r="A33" s="70">
        <v>30</v>
      </c>
      <c r="B33" s="70">
        <v>3579</v>
      </c>
      <c r="C33" s="80" t="s">
        <v>85</v>
      </c>
      <c r="D33" s="81">
        <v>41642</v>
      </c>
      <c r="E33" s="63" t="s">
        <v>71</v>
      </c>
      <c r="F33" s="77">
        <v>1.36</v>
      </c>
      <c r="G33" s="78">
        <v>0</v>
      </c>
      <c r="H33" s="77">
        <v>1.36</v>
      </c>
      <c r="I33" s="79">
        <f t="shared" si="2"/>
        <v>1.36</v>
      </c>
      <c r="J33" s="59" t="s">
        <v>49</v>
      </c>
    </row>
    <row r="34" spans="1:10" ht="15">
      <c r="A34" s="70">
        <v>31</v>
      </c>
      <c r="B34" s="70">
        <v>3579</v>
      </c>
      <c r="C34" s="80" t="s">
        <v>85</v>
      </c>
      <c r="D34" s="81">
        <v>39573</v>
      </c>
      <c r="E34" s="63" t="s">
        <v>71</v>
      </c>
      <c r="F34" s="77">
        <v>1.5</v>
      </c>
      <c r="G34" s="78">
        <v>0</v>
      </c>
      <c r="H34" s="77">
        <v>1.5</v>
      </c>
      <c r="I34" s="79">
        <f t="shared" si="2"/>
        <v>1.5</v>
      </c>
      <c r="J34" s="59" t="s">
        <v>49</v>
      </c>
    </row>
    <row r="35" spans="1:10" ht="15">
      <c r="A35" s="70">
        <v>32</v>
      </c>
      <c r="B35" s="70">
        <v>3579</v>
      </c>
      <c r="C35" s="80" t="s">
        <v>85</v>
      </c>
      <c r="D35" s="81">
        <v>41883</v>
      </c>
      <c r="E35" s="63" t="s">
        <v>71</v>
      </c>
      <c r="F35" s="77">
        <v>2.32</v>
      </c>
      <c r="G35" s="78">
        <v>0</v>
      </c>
      <c r="H35" s="77">
        <v>2.32</v>
      </c>
      <c r="I35" s="79">
        <f t="shared" si="2"/>
        <v>2.32</v>
      </c>
      <c r="J35" s="59" t="s">
        <v>49</v>
      </c>
    </row>
    <row r="36" spans="1:10" ht="15">
      <c r="A36" s="70">
        <v>33</v>
      </c>
      <c r="B36" s="70">
        <v>3579</v>
      </c>
      <c r="C36" s="80" t="s">
        <v>85</v>
      </c>
      <c r="D36" s="81">
        <v>41852</v>
      </c>
      <c r="E36" s="63" t="s">
        <v>71</v>
      </c>
      <c r="F36" s="77">
        <v>3.96</v>
      </c>
      <c r="G36" s="78">
        <v>0</v>
      </c>
      <c r="H36" s="77">
        <v>3.96</v>
      </c>
      <c r="I36" s="79">
        <f t="shared" si="2"/>
        <v>3.96</v>
      </c>
      <c r="J36" s="59" t="s">
        <v>49</v>
      </c>
    </row>
    <row r="37" spans="1:10" ht="15">
      <c r="A37" s="70">
        <v>34</v>
      </c>
      <c r="B37" s="70">
        <v>3579</v>
      </c>
      <c r="C37" s="80" t="s">
        <v>85</v>
      </c>
      <c r="D37" s="81">
        <v>41579</v>
      </c>
      <c r="E37" s="63" t="s">
        <v>71</v>
      </c>
      <c r="F37" s="77">
        <v>4.31</v>
      </c>
      <c r="G37" s="78">
        <v>0</v>
      </c>
      <c r="H37" s="77">
        <v>4.31</v>
      </c>
      <c r="I37" s="79">
        <f t="shared" si="2"/>
        <v>4.31</v>
      </c>
      <c r="J37" s="59" t="s">
        <v>49</v>
      </c>
    </row>
    <row r="38" spans="1:10" ht="15">
      <c r="A38" s="70">
        <v>35</v>
      </c>
      <c r="B38" s="70">
        <v>3579</v>
      </c>
      <c r="C38" s="80" t="s">
        <v>85</v>
      </c>
      <c r="D38" s="81">
        <v>41579</v>
      </c>
      <c r="E38" s="63" t="s">
        <v>71</v>
      </c>
      <c r="F38" s="77">
        <v>4.37</v>
      </c>
      <c r="G38" s="78">
        <v>0</v>
      </c>
      <c r="H38" s="77">
        <v>4.37</v>
      </c>
      <c r="I38" s="79">
        <f t="shared" si="2"/>
        <v>4.37</v>
      </c>
      <c r="J38" s="59" t="s">
        <v>49</v>
      </c>
    </row>
    <row r="39" spans="1:10" ht="15">
      <c r="A39" s="70">
        <v>36</v>
      </c>
      <c r="B39" s="70">
        <v>3579</v>
      </c>
      <c r="C39" s="80" t="s">
        <v>85</v>
      </c>
      <c r="D39" s="81">
        <v>41883</v>
      </c>
      <c r="E39" s="63" t="s">
        <v>71</v>
      </c>
      <c r="F39" s="77">
        <v>4.94</v>
      </c>
      <c r="G39" s="78">
        <v>0</v>
      </c>
      <c r="H39" s="77">
        <v>4.94</v>
      </c>
      <c r="I39" s="79">
        <f t="shared" si="2"/>
        <v>4.94</v>
      </c>
      <c r="J39" s="59" t="s">
        <v>49</v>
      </c>
    </row>
    <row r="40" spans="1:10" ht="15">
      <c r="A40" s="70">
        <v>37</v>
      </c>
      <c r="B40" s="70">
        <v>3579</v>
      </c>
      <c r="C40" s="80" t="s">
        <v>85</v>
      </c>
      <c r="D40" s="81">
        <v>41401</v>
      </c>
      <c r="E40" s="63" t="s">
        <v>71</v>
      </c>
      <c r="F40" s="77">
        <v>5.78</v>
      </c>
      <c r="G40" s="78">
        <v>0</v>
      </c>
      <c r="H40" s="77">
        <v>5.78</v>
      </c>
      <c r="I40" s="79">
        <f t="shared" si="2"/>
        <v>5.78</v>
      </c>
      <c r="J40" s="59" t="s">
        <v>49</v>
      </c>
    </row>
    <row r="41" spans="1:10" ht="15">
      <c r="A41" s="70">
        <v>38</v>
      </c>
      <c r="B41" s="70">
        <v>3579</v>
      </c>
      <c r="C41" s="80" t="s">
        <v>85</v>
      </c>
      <c r="D41" s="81">
        <v>41821</v>
      </c>
      <c r="E41" s="63" t="s">
        <v>71</v>
      </c>
      <c r="F41" s="77">
        <v>9.12</v>
      </c>
      <c r="G41" s="78">
        <v>0</v>
      </c>
      <c r="H41" s="77">
        <v>9.12</v>
      </c>
      <c r="I41" s="79">
        <f t="shared" si="2"/>
        <v>9.12</v>
      </c>
      <c r="J41" s="59" t="s">
        <v>49</v>
      </c>
    </row>
    <row r="42" spans="1:10" ht="15">
      <c r="A42" s="70">
        <v>39</v>
      </c>
      <c r="B42" s="70">
        <v>3579</v>
      </c>
      <c r="C42" s="80" t="s">
        <v>85</v>
      </c>
      <c r="D42" s="81">
        <v>41883</v>
      </c>
      <c r="E42" s="63" t="s">
        <v>71</v>
      </c>
      <c r="F42" s="77">
        <v>9.34</v>
      </c>
      <c r="G42" s="78">
        <v>0</v>
      </c>
      <c r="H42" s="77">
        <v>9.34</v>
      </c>
      <c r="I42" s="79">
        <f t="shared" si="2"/>
        <v>9.34</v>
      </c>
      <c r="J42" s="59" t="s">
        <v>49</v>
      </c>
    </row>
    <row r="43" spans="1:10" ht="15">
      <c r="A43" s="70">
        <v>40</v>
      </c>
      <c r="B43" s="70">
        <v>3579</v>
      </c>
      <c r="C43" s="80" t="s">
        <v>85</v>
      </c>
      <c r="D43" s="81">
        <v>41913</v>
      </c>
      <c r="E43" s="63" t="s">
        <v>71</v>
      </c>
      <c r="F43" s="77">
        <v>9.49</v>
      </c>
      <c r="G43" s="78">
        <v>0</v>
      </c>
      <c r="H43" s="77">
        <v>9.49</v>
      </c>
      <c r="I43" s="79">
        <f t="shared" si="2"/>
        <v>9.49</v>
      </c>
      <c r="J43" s="59" t="s">
        <v>49</v>
      </c>
    </row>
    <row r="44" spans="1:10" ht="15">
      <c r="A44" s="70">
        <v>41</v>
      </c>
      <c r="B44" s="70">
        <v>3579</v>
      </c>
      <c r="C44" s="80" t="s">
        <v>85</v>
      </c>
      <c r="D44" s="81">
        <v>41913</v>
      </c>
      <c r="E44" s="63" t="s">
        <v>71</v>
      </c>
      <c r="F44" s="77">
        <v>9.73</v>
      </c>
      <c r="G44" s="78">
        <v>0</v>
      </c>
      <c r="H44" s="77">
        <v>9.73</v>
      </c>
      <c r="I44" s="79">
        <f t="shared" si="2"/>
        <v>9.73</v>
      </c>
      <c r="J44" s="59" t="s">
        <v>49</v>
      </c>
    </row>
    <row r="45" spans="1:10" s="98" customFormat="1" ht="15">
      <c r="A45" s="71">
        <v>42</v>
      </c>
      <c r="B45" s="71">
        <v>3579</v>
      </c>
      <c r="C45" s="72" t="s">
        <v>85</v>
      </c>
      <c r="D45" s="81">
        <v>40725</v>
      </c>
      <c r="E45" s="74" t="s">
        <v>71</v>
      </c>
      <c r="F45" s="77">
        <v>110</v>
      </c>
      <c r="G45" s="78">
        <v>0</v>
      </c>
      <c r="H45" s="77">
        <v>110</v>
      </c>
      <c r="I45" s="75">
        <f t="shared" si="2"/>
        <v>110</v>
      </c>
      <c r="J45" s="97" t="s">
        <v>49</v>
      </c>
    </row>
    <row r="46" spans="1:10" ht="15">
      <c r="A46" s="70">
        <v>43</v>
      </c>
      <c r="B46" s="70">
        <v>3579</v>
      </c>
      <c r="C46" s="80" t="s">
        <v>85</v>
      </c>
      <c r="D46" s="81">
        <v>41883</v>
      </c>
      <c r="E46" s="63" t="s">
        <v>71</v>
      </c>
      <c r="F46" s="77">
        <v>10</v>
      </c>
      <c r="G46" s="78">
        <v>0</v>
      </c>
      <c r="H46" s="77">
        <v>10</v>
      </c>
      <c r="I46" s="79">
        <f t="shared" si="2"/>
        <v>10</v>
      </c>
      <c r="J46" s="59" t="s">
        <v>49</v>
      </c>
    </row>
    <row r="47" spans="1:10" ht="15">
      <c r="A47" s="70">
        <v>44</v>
      </c>
      <c r="B47" s="70">
        <v>3579</v>
      </c>
      <c r="C47" s="80" t="s">
        <v>85</v>
      </c>
      <c r="D47" s="81">
        <v>42074</v>
      </c>
      <c r="E47" s="63" t="s">
        <v>71</v>
      </c>
      <c r="F47" s="77">
        <v>10</v>
      </c>
      <c r="G47" s="78">
        <v>0</v>
      </c>
      <c r="H47" s="77">
        <v>10</v>
      </c>
      <c r="I47" s="79">
        <f t="shared" si="2"/>
        <v>10</v>
      </c>
      <c r="J47" s="59" t="s">
        <v>49</v>
      </c>
    </row>
    <row r="48" spans="1:10" ht="15">
      <c r="A48" s="70">
        <v>45</v>
      </c>
      <c r="B48" s="70">
        <v>3579</v>
      </c>
      <c r="C48" s="80" t="s">
        <v>85</v>
      </c>
      <c r="D48" s="81">
        <v>42074</v>
      </c>
      <c r="E48" s="63" t="s">
        <v>71</v>
      </c>
      <c r="F48" s="77">
        <v>10</v>
      </c>
      <c r="G48" s="78">
        <v>0</v>
      </c>
      <c r="H48" s="77">
        <v>10</v>
      </c>
      <c r="I48" s="79">
        <f t="shared" si="2"/>
        <v>10</v>
      </c>
      <c r="J48" s="59" t="s">
        <v>49</v>
      </c>
    </row>
    <row r="49" spans="1:10" ht="15">
      <c r="A49" s="70">
        <v>46</v>
      </c>
      <c r="B49" s="70">
        <v>3579</v>
      </c>
      <c r="C49" s="80" t="s">
        <v>85</v>
      </c>
      <c r="D49" s="81">
        <v>41579</v>
      </c>
      <c r="E49" s="63" t="s">
        <v>71</v>
      </c>
      <c r="F49" s="77">
        <v>10</v>
      </c>
      <c r="G49" s="78">
        <v>0</v>
      </c>
      <c r="H49" s="77">
        <v>10</v>
      </c>
      <c r="I49" s="79">
        <f t="shared" si="2"/>
        <v>10</v>
      </c>
      <c r="J49" s="59" t="s">
        <v>49</v>
      </c>
    </row>
    <row r="50" spans="1:10" ht="15">
      <c r="A50" s="70">
        <v>47</v>
      </c>
      <c r="B50" s="70">
        <v>3579</v>
      </c>
      <c r="C50" s="80" t="s">
        <v>85</v>
      </c>
      <c r="D50" s="81">
        <v>41610</v>
      </c>
      <c r="E50" s="63" t="s">
        <v>71</v>
      </c>
      <c r="F50" s="77">
        <v>10</v>
      </c>
      <c r="G50" s="78">
        <v>0</v>
      </c>
      <c r="H50" s="77">
        <v>10</v>
      </c>
      <c r="I50" s="79">
        <f t="shared" si="2"/>
        <v>10</v>
      </c>
      <c r="J50" s="59" t="s">
        <v>49</v>
      </c>
    </row>
    <row r="51" spans="1:10" ht="15">
      <c r="A51" s="70">
        <v>48</v>
      </c>
      <c r="B51" s="70">
        <v>3579</v>
      </c>
      <c r="C51" s="80" t="s">
        <v>85</v>
      </c>
      <c r="D51" s="81">
        <v>42074</v>
      </c>
      <c r="E51" s="63" t="s">
        <v>71</v>
      </c>
      <c r="F51" s="77">
        <v>10</v>
      </c>
      <c r="G51" s="78">
        <v>0</v>
      </c>
      <c r="H51" s="77">
        <v>10</v>
      </c>
      <c r="I51" s="79">
        <f t="shared" si="2"/>
        <v>10</v>
      </c>
      <c r="J51" s="59" t="s">
        <v>49</v>
      </c>
    </row>
    <row r="52" spans="1:10" ht="15">
      <c r="A52" s="70">
        <v>49</v>
      </c>
      <c r="B52" s="70">
        <v>3579</v>
      </c>
      <c r="C52" s="80" t="s">
        <v>85</v>
      </c>
      <c r="D52" s="81">
        <v>42074</v>
      </c>
      <c r="E52" s="63" t="s">
        <v>71</v>
      </c>
      <c r="F52" s="77">
        <v>10</v>
      </c>
      <c r="G52" s="78">
        <v>0</v>
      </c>
      <c r="H52" s="77">
        <v>10</v>
      </c>
      <c r="I52" s="79">
        <f t="shared" si="2"/>
        <v>10</v>
      </c>
      <c r="J52" s="59" t="s">
        <v>49</v>
      </c>
    </row>
    <row r="53" spans="1:10" ht="15">
      <c r="A53" s="70">
        <v>50</v>
      </c>
      <c r="B53" s="70">
        <v>3579</v>
      </c>
      <c r="C53" s="80" t="s">
        <v>85</v>
      </c>
      <c r="D53" s="81">
        <v>42074</v>
      </c>
      <c r="E53" s="63" t="s">
        <v>71</v>
      </c>
      <c r="F53" s="77">
        <v>10</v>
      </c>
      <c r="G53" s="78">
        <v>0</v>
      </c>
      <c r="H53" s="77">
        <v>10</v>
      </c>
      <c r="I53" s="79">
        <f t="shared" si="2"/>
        <v>10</v>
      </c>
      <c r="J53" s="59" t="s">
        <v>49</v>
      </c>
    </row>
    <row r="54" spans="1:10" ht="15">
      <c r="A54" s="70">
        <v>51</v>
      </c>
      <c r="B54" s="70">
        <v>3579</v>
      </c>
      <c r="C54" s="80" t="s">
        <v>85</v>
      </c>
      <c r="D54" s="81">
        <v>42074</v>
      </c>
      <c r="E54" s="63" t="s">
        <v>71</v>
      </c>
      <c r="F54" s="77">
        <v>10</v>
      </c>
      <c r="G54" s="78">
        <v>0</v>
      </c>
      <c r="H54" s="77">
        <v>10</v>
      </c>
      <c r="I54" s="79">
        <f t="shared" si="2"/>
        <v>10</v>
      </c>
      <c r="J54" s="59" t="s">
        <v>49</v>
      </c>
    </row>
    <row r="55" spans="1:10" ht="15">
      <c r="A55" s="70">
        <v>52</v>
      </c>
      <c r="B55" s="70">
        <v>3579</v>
      </c>
      <c r="C55" s="80" t="s">
        <v>85</v>
      </c>
      <c r="D55" s="81">
        <v>42074</v>
      </c>
      <c r="E55" s="63" t="s">
        <v>71</v>
      </c>
      <c r="F55" s="77">
        <v>10</v>
      </c>
      <c r="G55" s="78">
        <v>0</v>
      </c>
      <c r="H55" s="77">
        <v>10</v>
      </c>
      <c r="I55" s="79">
        <f t="shared" si="2"/>
        <v>10</v>
      </c>
      <c r="J55" s="59" t="s">
        <v>49</v>
      </c>
    </row>
    <row r="56" spans="1:10" ht="15">
      <c r="A56" s="70">
        <v>53</v>
      </c>
      <c r="B56" s="70">
        <v>3579</v>
      </c>
      <c r="C56" s="80" t="s">
        <v>85</v>
      </c>
      <c r="D56" s="81">
        <v>42074</v>
      </c>
      <c r="E56" s="63" t="s">
        <v>71</v>
      </c>
      <c r="F56" s="77">
        <v>10</v>
      </c>
      <c r="G56" s="78">
        <v>0</v>
      </c>
      <c r="H56" s="77">
        <v>10</v>
      </c>
      <c r="I56" s="79">
        <f t="shared" si="2"/>
        <v>10</v>
      </c>
      <c r="J56" s="59" t="s">
        <v>49</v>
      </c>
    </row>
    <row r="57" spans="1:10" ht="15">
      <c r="A57" s="70">
        <v>54</v>
      </c>
      <c r="B57" s="70">
        <v>3579</v>
      </c>
      <c r="C57" s="80" t="s">
        <v>85</v>
      </c>
      <c r="D57" s="81">
        <v>42074</v>
      </c>
      <c r="E57" s="63" t="s">
        <v>71</v>
      </c>
      <c r="F57" s="77">
        <v>10</v>
      </c>
      <c r="G57" s="78">
        <v>0</v>
      </c>
      <c r="H57" s="77">
        <v>10</v>
      </c>
      <c r="I57" s="79">
        <f t="shared" si="2"/>
        <v>10</v>
      </c>
      <c r="J57" s="59" t="s">
        <v>49</v>
      </c>
    </row>
    <row r="58" spans="1:10" ht="15">
      <c r="A58" s="70">
        <v>55</v>
      </c>
      <c r="B58" s="70">
        <v>3579</v>
      </c>
      <c r="C58" s="80" t="s">
        <v>85</v>
      </c>
      <c r="D58" s="81">
        <v>41913</v>
      </c>
      <c r="E58" s="63" t="s">
        <v>71</v>
      </c>
      <c r="F58" s="77">
        <v>10</v>
      </c>
      <c r="G58" s="78">
        <v>0</v>
      </c>
      <c r="H58" s="77">
        <v>10</v>
      </c>
      <c r="I58" s="79">
        <f t="shared" si="2"/>
        <v>10</v>
      </c>
      <c r="J58" s="59" t="s">
        <v>49</v>
      </c>
    </row>
    <row r="59" spans="1:10" ht="15">
      <c r="A59" s="70">
        <v>56</v>
      </c>
      <c r="B59" s="70">
        <v>3579</v>
      </c>
      <c r="C59" s="80" t="s">
        <v>85</v>
      </c>
      <c r="D59" s="81">
        <v>41852</v>
      </c>
      <c r="E59" s="63" t="s">
        <v>71</v>
      </c>
      <c r="F59" s="77">
        <v>10</v>
      </c>
      <c r="G59" s="78">
        <v>0</v>
      </c>
      <c r="H59" s="77">
        <v>10</v>
      </c>
      <c r="I59" s="79">
        <f t="shared" si="2"/>
        <v>10</v>
      </c>
      <c r="J59" s="59" t="s">
        <v>49</v>
      </c>
    </row>
    <row r="60" spans="1:10" ht="15">
      <c r="A60" s="70">
        <v>57</v>
      </c>
      <c r="B60" s="70">
        <v>3579</v>
      </c>
      <c r="C60" s="80" t="s">
        <v>85</v>
      </c>
      <c r="D60" s="81">
        <v>42074</v>
      </c>
      <c r="E60" s="63" t="s">
        <v>71</v>
      </c>
      <c r="F60" s="77">
        <v>10</v>
      </c>
      <c r="G60" s="78">
        <v>0</v>
      </c>
      <c r="H60" s="77">
        <v>10</v>
      </c>
      <c r="I60" s="79">
        <f t="shared" si="2"/>
        <v>10</v>
      </c>
      <c r="J60" s="59" t="s">
        <v>49</v>
      </c>
    </row>
    <row r="61" spans="1:10" ht="15">
      <c r="A61" s="70">
        <v>58</v>
      </c>
      <c r="B61" s="70">
        <v>3579</v>
      </c>
      <c r="C61" s="80" t="s">
        <v>85</v>
      </c>
      <c r="D61" s="81">
        <v>42010</v>
      </c>
      <c r="E61" s="63" t="s">
        <v>71</v>
      </c>
      <c r="F61" s="77">
        <v>10</v>
      </c>
      <c r="G61" s="78">
        <v>0</v>
      </c>
      <c r="H61" s="77">
        <v>10</v>
      </c>
      <c r="I61" s="79">
        <f t="shared" si="2"/>
        <v>10</v>
      </c>
      <c r="J61" s="59" t="s">
        <v>49</v>
      </c>
    </row>
    <row r="62" spans="1:10" ht="15">
      <c r="A62" s="70">
        <v>59</v>
      </c>
      <c r="B62" s="70">
        <v>3579</v>
      </c>
      <c r="C62" s="80" t="s">
        <v>85</v>
      </c>
      <c r="D62" s="81">
        <v>42074</v>
      </c>
      <c r="E62" s="63" t="s">
        <v>71</v>
      </c>
      <c r="F62" s="77">
        <v>10</v>
      </c>
      <c r="G62" s="78">
        <v>0</v>
      </c>
      <c r="H62" s="77">
        <v>10</v>
      </c>
      <c r="I62" s="79">
        <f t="shared" si="2"/>
        <v>10</v>
      </c>
      <c r="J62" s="59" t="s">
        <v>49</v>
      </c>
    </row>
    <row r="63" spans="1:10" ht="15">
      <c r="A63" s="70">
        <v>60</v>
      </c>
      <c r="B63" s="70">
        <v>3579</v>
      </c>
      <c r="C63" s="80" t="s">
        <v>85</v>
      </c>
      <c r="D63" s="81">
        <v>42065</v>
      </c>
      <c r="E63" s="63" t="s">
        <v>71</v>
      </c>
      <c r="F63" s="77">
        <v>10</v>
      </c>
      <c r="G63" s="78">
        <v>0</v>
      </c>
      <c r="H63" s="77">
        <v>10</v>
      </c>
      <c r="I63" s="79">
        <f t="shared" si="2"/>
        <v>10</v>
      </c>
      <c r="J63" s="59" t="s">
        <v>49</v>
      </c>
    </row>
    <row r="64" spans="1:10" ht="15">
      <c r="A64" s="70">
        <v>61</v>
      </c>
      <c r="B64" s="70">
        <v>3579</v>
      </c>
      <c r="C64" s="80" t="s">
        <v>85</v>
      </c>
      <c r="D64" s="81">
        <v>42074</v>
      </c>
      <c r="E64" s="63" t="s">
        <v>71</v>
      </c>
      <c r="F64" s="77">
        <v>10</v>
      </c>
      <c r="G64" s="78">
        <v>0</v>
      </c>
      <c r="H64" s="77">
        <v>10</v>
      </c>
      <c r="I64" s="79">
        <f t="shared" si="2"/>
        <v>10</v>
      </c>
      <c r="J64" s="59" t="s">
        <v>49</v>
      </c>
    </row>
    <row r="65" spans="1:10" ht="15">
      <c r="A65" s="70">
        <v>62</v>
      </c>
      <c r="B65" s="70">
        <v>3579</v>
      </c>
      <c r="C65" s="80" t="s">
        <v>85</v>
      </c>
      <c r="D65" s="81">
        <v>42074</v>
      </c>
      <c r="E65" s="63" t="s">
        <v>71</v>
      </c>
      <c r="F65" s="77">
        <v>10</v>
      </c>
      <c r="G65" s="78">
        <v>0</v>
      </c>
      <c r="H65" s="77">
        <v>10</v>
      </c>
      <c r="I65" s="79">
        <f t="shared" si="2"/>
        <v>10</v>
      </c>
      <c r="J65" s="59" t="s">
        <v>49</v>
      </c>
    </row>
    <row r="66" spans="1:10" ht="15">
      <c r="A66" s="70">
        <v>63</v>
      </c>
      <c r="B66" s="70">
        <v>3579</v>
      </c>
      <c r="C66" s="80" t="s">
        <v>85</v>
      </c>
      <c r="D66" s="81">
        <v>42074</v>
      </c>
      <c r="E66" s="63" t="s">
        <v>71</v>
      </c>
      <c r="F66" s="77">
        <v>10</v>
      </c>
      <c r="G66" s="78">
        <v>0</v>
      </c>
      <c r="H66" s="77">
        <v>10</v>
      </c>
      <c r="I66" s="79">
        <f t="shared" si="2"/>
        <v>10</v>
      </c>
      <c r="J66" s="59" t="s">
        <v>49</v>
      </c>
    </row>
    <row r="67" spans="1:10" ht="15">
      <c r="A67" s="70">
        <v>64</v>
      </c>
      <c r="B67" s="70">
        <v>3579</v>
      </c>
      <c r="C67" s="80" t="s">
        <v>85</v>
      </c>
      <c r="D67" s="81">
        <v>41548</v>
      </c>
      <c r="E67" s="63" t="s">
        <v>71</v>
      </c>
      <c r="F67" s="77">
        <v>10</v>
      </c>
      <c r="G67" s="78">
        <v>0</v>
      </c>
      <c r="H67" s="77">
        <v>10</v>
      </c>
      <c r="I67" s="79">
        <f t="shared" si="2"/>
        <v>10</v>
      </c>
      <c r="J67" s="59" t="s">
        <v>49</v>
      </c>
    </row>
    <row r="68" spans="1:10" ht="15">
      <c r="A68" s="70">
        <v>65</v>
      </c>
      <c r="B68" s="70">
        <v>3579</v>
      </c>
      <c r="C68" s="80" t="s">
        <v>85</v>
      </c>
      <c r="D68" s="81">
        <v>42074</v>
      </c>
      <c r="E68" s="63" t="s">
        <v>71</v>
      </c>
      <c r="F68" s="77">
        <v>10</v>
      </c>
      <c r="G68" s="78">
        <v>0</v>
      </c>
      <c r="H68" s="77">
        <v>10</v>
      </c>
      <c r="I68" s="79">
        <f t="shared" si="2"/>
        <v>10</v>
      </c>
      <c r="J68" s="59" t="s">
        <v>49</v>
      </c>
    </row>
    <row r="69" spans="1:10" ht="15">
      <c r="A69" s="70">
        <v>66</v>
      </c>
      <c r="B69" s="70">
        <v>3579</v>
      </c>
      <c r="C69" s="80" t="s">
        <v>85</v>
      </c>
      <c r="D69" s="81">
        <v>41334</v>
      </c>
      <c r="E69" s="63" t="s">
        <v>71</v>
      </c>
      <c r="F69" s="77">
        <v>10</v>
      </c>
      <c r="G69" s="78">
        <v>0</v>
      </c>
      <c r="H69" s="77">
        <v>10</v>
      </c>
      <c r="I69" s="79">
        <f t="shared" si="2"/>
        <v>10</v>
      </c>
      <c r="J69" s="59" t="s">
        <v>49</v>
      </c>
    </row>
    <row r="70" spans="1:10" ht="15">
      <c r="A70" s="70">
        <v>67</v>
      </c>
      <c r="B70" s="70">
        <v>3579</v>
      </c>
      <c r="C70" s="80" t="s">
        <v>85</v>
      </c>
      <c r="D70" s="81">
        <v>41610</v>
      </c>
      <c r="E70" s="63" t="s">
        <v>71</v>
      </c>
      <c r="F70" s="77">
        <v>10</v>
      </c>
      <c r="G70" s="78">
        <v>0</v>
      </c>
      <c r="H70" s="77">
        <v>10</v>
      </c>
      <c r="I70" s="79">
        <f t="shared" si="2"/>
        <v>10</v>
      </c>
      <c r="J70" s="59" t="s">
        <v>49</v>
      </c>
    </row>
    <row r="71" spans="1:10" ht="15">
      <c r="A71" s="70">
        <v>68</v>
      </c>
      <c r="B71" s="70">
        <v>3579</v>
      </c>
      <c r="C71" s="80" t="s">
        <v>85</v>
      </c>
      <c r="D71" s="81">
        <v>42074</v>
      </c>
      <c r="E71" s="63" t="s">
        <v>71</v>
      </c>
      <c r="F71" s="77">
        <v>10</v>
      </c>
      <c r="G71" s="78">
        <v>0</v>
      </c>
      <c r="H71" s="77">
        <v>10</v>
      </c>
      <c r="I71" s="79">
        <f t="shared" si="2"/>
        <v>10</v>
      </c>
      <c r="J71" s="59" t="s">
        <v>49</v>
      </c>
    </row>
    <row r="72" spans="1:10" ht="15">
      <c r="A72" s="70">
        <v>69</v>
      </c>
      <c r="B72" s="70">
        <v>3579</v>
      </c>
      <c r="C72" s="80" t="s">
        <v>85</v>
      </c>
      <c r="D72" s="81">
        <v>42074</v>
      </c>
      <c r="E72" s="63" t="s">
        <v>71</v>
      </c>
      <c r="F72" s="77">
        <v>10</v>
      </c>
      <c r="G72" s="78">
        <v>0</v>
      </c>
      <c r="H72" s="77">
        <v>10</v>
      </c>
      <c r="I72" s="79">
        <f t="shared" si="2"/>
        <v>10</v>
      </c>
      <c r="J72" s="59" t="s">
        <v>49</v>
      </c>
    </row>
    <row r="73" spans="1:10" ht="15">
      <c r="A73" s="70">
        <v>70</v>
      </c>
      <c r="B73" s="70">
        <v>3579</v>
      </c>
      <c r="C73" s="80" t="s">
        <v>85</v>
      </c>
      <c r="D73" s="81">
        <v>42074</v>
      </c>
      <c r="E73" s="63" t="s">
        <v>71</v>
      </c>
      <c r="F73" s="77">
        <v>10</v>
      </c>
      <c r="G73" s="78">
        <v>0</v>
      </c>
      <c r="H73" s="77">
        <v>10</v>
      </c>
      <c r="I73" s="79">
        <f t="shared" si="2"/>
        <v>10</v>
      </c>
      <c r="J73" s="59" t="s">
        <v>49</v>
      </c>
    </row>
    <row r="74" spans="1:10" ht="15">
      <c r="A74" s="70">
        <v>71</v>
      </c>
      <c r="B74" s="70">
        <v>3579</v>
      </c>
      <c r="C74" s="80" t="s">
        <v>85</v>
      </c>
      <c r="D74" s="81">
        <v>42065</v>
      </c>
      <c r="E74" s="63" t="s">
        <v>71</v>
      </c>
      <c r="F74" s="77">
        <v>10</v>
      </c>
      <c r="G74" s="78">
        <v>0</v>
      </c>
      <c r="H74" s="77">
        <v>10</v>
      </c>
      <c r="I74" s="79">
        <f t="shared" si="2"/>
        <v>10</v>
      </c>
      <c r="J74" s="59" t="s">
        <v>49</v>
      </c>
    </row>
    <row r="75" spans="1:10" ht="15">
      <c r="A75" s="70">
        <v>72</v>
      </c>
      <c r="B75" s="70">
        <v>3579</v>
      </c>
      <c r="C75" s="80" t="s">
        <v>85</v>
      </c>
      <c r="D75" s="81">
        <v>42074</v>
      </c>
      <c r="E75" s="63" t="s">
        <v>71</v>
      </c>
      <c r="F75" s="77">
        <v>10</v>
      </c>
      <c r="G75" s="78">
        <v>0</v>
      </c>
      <c r="H75" s="77">
        <v>10</v>
      </c>
      <c r="I75" s="79">
        <f t="shared" si="2"/>
        <v>10</v>
      </c>
      <c r="J75" s="59" t="s">
        <v>49</v>
      </c>
    </row>
    <row r="76" spans="1:10" ht="15">
      <c r="A76" s="70">
        <v>73</v>
      </c>
      <c r="B76" s="70">
        <v>3579</v>
      </c>
      <c r="C76" s="80" t="s">
        <v>85</v>
      </c>
      <c r="D76" s="81">
        <v>42074</v>
      </c>
      <c r="E76" s="63" t="s">
        <v>71</v>
      </c>
      <c r="F76" s="77">
        <v>10</v>
      </c>
      <c r="G76" s="78">
        <v>0</v>
      </c>
      <c r="H76" s="77">
        <v>10</v>
      </c>
      <c r="I76" s="79">
        <f t="shared" si="2"/>
        <v>10</v>
      </c>
      <c r="J76" s="59" t="s">
        <v>49</v>
      </c>
    </row>
    <row r="77" spans="1:10" ht="15">
      <c r="A77" s="70">
        <v>74</v>
      </c>
      <c r="B77" s="70">
        <v>3579</v>
      </c>
      <c r="C77" s="80" t="s">
        <v>85</v>
      </c>
      <c r="D77" s="81">
        <v>42074</v>
      </c>
      <c r="E77" s="63" t="s">
        <v>71</v>
      </c>
      <c r="F77" s="77">
        <v>10</v>
      </c>
      <c r="G77" s="78">
        <v>0</v>
      </c>
      <c r="H77" s="77">
        <v>10</v>
      </c>
      <c r="I77" s="79">
        <f t="shared" si="2"/>
        <v>10</v>
      </c>
      <c r="J77" s="59" t="s">
        <v>49</v>
      </c>
    </row>
    <row r="78" spans="1:10" ht="15">
      <c r="A78" s="70">
        <v>75</v>
      </c>
      <c r="B78" s="70">
        <v>3579</v>
      </c>
      <c r="C78" s="80" t="s">
        <v>85</v>
      </c>
      <c r="D78" s="81">
        <v>41913</v>
      </c>
      <c r="E78" s="63" t="s">
        <v>71</v>
      </c>
      <c r="F78" s="77">
        <v>10</v>
      </c>
      <c r="G78" s="78">
        <v>0</v>
      </c>
      <c r="H78" s="77">
        <v>10</v>
      </c>
      <c r="I78" s="79">
        <f t="shared" si="2"/>
        <v>10</v>
      </c>
      <c r="J78" s="59" t="s">
        <v>49</v>
      </c>
    </row>
    <row r="79" spans="1:10" ht="15">
      <c r="A79" s="70">
        <v>76</v>
      </c>
      <c r="B79" s="70">
        <v>3579</v>
      </c>
      <c r="C79" s="80" t="s">
        <v>85</v>
      </c>
      <c r="D79" s="81">
        <v>41883</v>
      </c>
      <c r="E79" s="63" t="s">
        <v>71</v>
      </c>
      <c r="F79" s="77">
        <v>11.81</v>
      </c>
      <c r="G79" s="78">
        <v>0</v>
      </c>
      <c r="H79" s="77">
        <v>11.81</v>
      </c>
      <c r="I79" s="79">
        <f t="shared" si="2"/>
        <v>11.81</v>
      </c>
      <c r="J79" s="59" t="s">
        <v>49</v>
      </c>
    </row>
    <row r="80" spans="1:10" ht="15">
      <c r="A80" s="70">
        <v>77</v>
      </c>
      <c r="B80" s="70">
        <v>3579</v>
      </c>
      <c r="C80" s="80" t="s">
        <v>85</v>
      </c>
      <c r="D80" s="81">
        <v>42157</v>
      </c>
      <c r="E80" s="63" t="s">
        <v>71</v>
      </c>
      <c r="F80" s="77">
        <v>13</v>
      </c>
      <c r="G80" s="78">
        <v>0</v>
      </c>
      <c r="H80" s="77">
        <v>13</v>
      </c>
      <c r="I80" s="79">
        <f t="shared" si="2"/>
        <v>13</v>
      </c>
      <c r="J80" s="59" t="s">
        <v>49</v>
      </c>
    </row>
    <row r="81" spans="1:10" ht="15">
      <c r="A81" s="70">
        <v>78</v>
      </c>
      <c r="B81" s="70">
        <v>3579</v>
      </c>
      <c r="C81" s="80" t="s">
        <v>85</v>
      </c>
      <c r="D81" s="81">
        <v>41852</v>
      </c>
      <c r="E81" s="63" t="s">
        <v>71</v>
      </c>
      <c r="F81" s="77">
        <v>13.88</v>
      </c>
      <c r="G81" s="78">
        <v>0</v>
      </c>
      <c r="H81" s="77">
        <v>13.88</v>
      </c>
      <c r="I81" s="79">
        <f t="shared" si="2"/>
        <v>13.88</v>
      </c>
      <c r="J81" s="59" t="s">
        <v>49</v>
      </c>
    </row>
    <row r="82" spans="1:10" ht="15">
      <c r="A82" s="70">
        <v>79</v>
      </c>
      <c r="B82" s="70">
        <v>3579</v>
      </c>
      <c r="C82" s="80" t="s">
        <v>85</v>
      </c>
      <c r="D82" s="81">
        <v>41948</v>
      </c>
      <c r="E82" s="63" t="s">
        <v>71</v>
      </c>
      <c r="F82" s="77">
        <v>14.49</v>
      </c>
      <c r="G82" s="78">
        <v>0</v>
      </c>
      <c r="H82" s="77">
        <v>14.49</v>
      </c>
      <c r="I82" s="79">
        <f t="shared" si="2"/>
        <v>14.49</v>
      </c>
      <c r="J82" s="59" t="s">
        <v>49</v>
      </c>
    </row>
    <row r="83" spans="1:10" ht="15">
      <c r="A83" s="70">
        <v>80</v>
      </c>
      <c r="B83" s="70">
        <v>3579</v>
      </c>
      <c r="C83" s="80" t="s">
        <v>85</v>
      </c>
      <c r="D83" s="81">
        <v>41883</v>
      </c>
      <c r="E83" s="63" t="s">
        <v>71</v>
      </c>
      <c r="F83" s="77">
        <v>15.87</v>
      </c>
      <c r="G83" s="78">
        <v>0</v>
      </c>
      <c r="H83" s="77">
        <v>15.87</v>
      </c>
      <c r="I83" s="79">
        <f t="shared" si="2"/>
        <v>15.87</v>
      </c>
      <c r="J83" s="59" t="s">
        <v>49</v>
      </c>
    </row>
    <row r="84" spans="1:10" ht="15">
      <c r="A84" s="70">
        <v>81</v>
      </c>
      <c r="B84" s="70">
        <v>3579</v>
      </c>
      <c r="C84" s="80" t="s">
        <v>85</v>
      </c>
      <c r="D84" s="81">
        <v>41246</v>
      </c>
      <c r="E84" s="63" t="s">
        <v>71</v>
      </c>
      <c r="F84" s="77">
        <v>18</v>
      </c>
      <c r="G84" s="78">
        <v>0</v>
      </c>
      <c r="H84" s="77">
        <v>18</v>
      </c>
      <c r="I84" s="79">
        <f t="shared" si="2"/>
        <v>18</v>
      </c>
      <c r="J84" s="59" t="s">
        <v>49</v>
      </c>
    </row>
    <row r="85" spans="1:10" ht="15">
      <c r="A85" s="70">
        <v>82</v>
      </c>
      <c r="B85" s="70">
        <v>3579</v>
      </c>
      <c r="C85" s="80" t="s">
        <v>85</v>
      </c>
      <c r="D85" s="81">
        <v>41701</v>
      </c>
      <c r="E85" s="63" t="s">
        <v>71</v>
      </c>
      <c r="F85" s="77">
        <v>18.13</v>
      </c>
      <c r="G85" s="78">
        <v>0</v>
      </c>
      <c r="H85" s="77">
        <v>18.13</v>
      </c>
      <c r="I85" s="79">
        <f t="shared" si="2"/>
        <v>18.13</v>
      </c>
      <c r="J85" s="59" t="s">
        <v>49</v>
      </c>
    </row>
    <row r="86" spans="1:10" ht="15">
      <c r="A86" s="70">
        <v>83</v>
      </c>
      <c r="B86" s="70">
        <v>3579</v>
      </c>
      <c r="C86" s="80" t="s">
        <v>85</v>
      </c>
      <c r="D86" s="81">
        <v>41122</v>
      </c>
      <c r="E86" s="63" t="s">
        <v>71</v>
      </c>
      <c r="F86" s="77">
        <v>19.56</v>
      </c>
      <c r="G86" s="78">
        <v>0</v>
      </c>
      <c r="H86" s="77">
        <v>19.56</v>
      </c>
      <c r="I86" s="79">
        <f t="shared" si="2"/>
        <v>19.56</v>
      </c>
      <c r="J86" s="59" t="s">
        <v>49</v>
      </c>
    </row>
    <row r="87" spans="1:10" ht="15">
      <c r="A87" s="70">
        <v>84</v>
      </c>
      <c r="B87" s="70">
        <v>3579</v>
      </c>
      <c r="C87" s="80" t="s">
        <v>85</v>
      </c>
      <c r="D87" s="81">
        <v>41401</v>
      </c>
      <c r="E87" s="63" t="s">
        <v>71</v>
      </c>
      <c r="F87" s="77">
        <v>19.73</v>
      </c>
      <c r="G87" s="78">
        <v>0</v>
      </c>
      <c r="H87" s="77">
        <v>19.73</v>
      </c>
      <c r="I87" s="79">
        <f t="shared" si="2"/>
        <v>19.73</v>
      </c>
      <c r="J87" s="59" t="s">
        <v>49</v>
      </c>
    </row>
    <row r="88" spans="1:10" ht="15">
      <c r="A88" s="70">
        <v>85</v>
      </c>
      <c r="B88" s="70">
        <v>3579</v>
      </c>
      <c r="C88" s="80" t="s">
        <v>85</v>
      </c>
      <c r="D88" s="81">
        <v>41974</v>
      </c>
      <c r="E88" s="63" t="s">
        <v>71</v>
      </c>
      <c r="F88" s="77">
        <v>20</v>
      </c>
      <c r="G88" s="78">
        <v>0</v>
      </c>
      <c r="H88" s="77">
        <v>20</v>
      </c>
      <c r="I88" s="79">
        <f t="shared" si="2"/>
        <v>20</v>
      </c>
      <c r="J88" s="59" t="s">
        <v>49</v>
      </c>
    </row>
    <row r="89" spans="1:10" ht="15">
      <c r="A89" s="70">
        <v>86</v>
      </c>
      <c r="B89" s="70">
        <v>3579</v>
      </c>
      <c r="C89" s="80" t="s">
        <v>85</v>
      </c>
      <c r="D89" s="81">
        <v>42037</v>
      </c>
      <c r="E89" s="63" t="s">
        <v>71</v>
      </c>
      <c r="F89" s="77">
        <v>20</v>
      </c>
      <c r="G89" s="78">
        <v>0</v>
      </c>
      <c r="H89" s="77">
        <v>20</v>
      </c>
      <c r="I89" s="79">
        <f t="shared" si="2"/>
        <v>20</v>
      </c>
      <c r="J89" s="59" t="s">
        <v>49</v>
      </c>
    </row>
    <row r="90" spans="1:10" ht="15">
      <c r="A90" s="70">
        <v>87</v>
      </c>
      <c r="B90" s="70">
        <v>3579</v>
      </c>
      <c r="C90" s="80" t="s">
        <v>85</v>
      </c>
      <c r="D90" s="81">
        <v>41092</v>
      </c>
      <c r="E90" s="63" t="s">
        <v>71</v>
      </c>
      <c r="F90" s="77">
        <v>24.42</v>
      </c>
      <c r="G90" s="78">
        <v>0</v>
      </c>
      <c r="H90" s="77">
        <v>24.42</v>
      </c>
      <c r="I90" s="79">
        <f t="shared" si="2"/>
        <v>24.42</v>
      </c>
      <c r="J90" s="59" t="s">
        <v>49</v>
      </c>
    </row>
    <row r="91" spans="1:10" ht="15">
      <c r="A91" s="70">
        <v>88</v>
      </c>
      <c r="B91" s="70">
        <v>3579</v>
      </c>
      <c r="C91" s="80" t="s">
        <v>85</v>
      </c>
      <c r="D91" s="81">
        <v>41946</v>
      </c>
      <c r="E91" s="63" t="s">
        <v>71</v>
      </c>
      <c r="F91" s="77">
        <v>29.48</v>
      </c>
      <c r="G91" s="78">
        <v>0</v>
      </c>
      <c r="H91" s="77">
        <v>29.48</v>
      </c>
      <c r="I91" s="79">
        <f t="shared" si="2"/>
        <v>29.48</v>
      </c>
      <c r="J91" s="59" t="s">
        <v>49</v>
      </c>
    </row>
    <row r="92" spans="1:10" ht="15">
      <c r="A92" s="70">
        <v>89</v>
      </c>
      <c r="B92" s="70">
        <v>3579</v>
      </c>
      <c r="C92" s="80" t="s">
        <v>85</v>
      </c>
      <c r="D92" s="81">
        <v>41974</v>
      </c>
      <c r="E92" s="63" t="s">
        <v>71</v>
      </c>
      <c r="F92" s="77">
        <v>30</v>
      </c>
      <c r="G92" s="78">
        <v>0</v>
      </c>
      <c r="H92" s="77">
        <v>30</v>
      </c>
      <c r="I92" s="79">
        <f aca="true" t="shared" si="3" ref="I92:I155">F92</f>
        <v>30</v>
      </c>
      <c r="J92" s="59" t="s">
        <v>49</v>
      </c>
    </row>
    <row r="93" spans="1:10" ht="15">
      <c r="A93" s="70">
        <v>90</v>
      </c>
      <c r="B93" s="70">
        <v>3579</v>
      </c>
      <c r="C93" s="80" t="s">
        <v>85</v>
      </c>
      <c r="D93" s="81">
        <v>41764</v>
      </c>
      <c r="E93" s="63" t="s">
        <v>71</v>
      </c>
      <c r="F93" s="77">
        <v>30</v>
      </c>
      <c r="G93" s="78">
        <v>0</v>
      </c>
      <c r="H93" s="77">
        <v>30</v>
      </c>
      <c r="I93" s="79">
        <f t="shared" si="3"/>
        <v>30</v>
      </c>
      <c r="J93" s="59" t="s">
        <v>49</v>
      </c>
    </row>
    <row r="94" spans="1:10" ht="15">
      <c r="A94" s="70">
        <v>91</v>
      </c>
      <c r="B94" s="70">
        <v>3579</v>
      </c>
      <c r="C94" s="80" t="s">
        <v>85</v>
      </c>
      <c r="D94" s="81">
        <v>42075</v>
      </c>
      <c r="E94" s="63" t="s">
        <v>71</v>
      </c>
      <c r="F94" s="77">
        <v>30</v>
      </c>
      <c r="G94" s="78">
        <v>0</v>
      </c>
      <c r="H94" s="77">
        <v>30</v>
      </c>
      <c r="I94" s="79">
        <f t="shared" si="3"/>
        <v>30</v>
      </c>
      <c r="J94" s="59" t="s">
        <v>49</v>
      </c>
    </row>
    <row r="95" spans="1:10" ht="15">
      <c r="A95" s="70">
        <v>92</v>
      </c>
      <c r="B95" s="70">
        <v>3579</v>
      </c>
      <c r="C95" s="80" t="s">
        <v>85</v>
      </c>
      <c r="D95" s="81">
        <v>41487</v>
      </c>
      <c r="E95" s="63" t="s">
        <v>71</v>
      </c>
      <c r="F95" s="77">
        <v>30</v>
      </c>
      <c r="G95" s="78">
        <v>0</v>
      </c>
      <c r="H95" s="77">
        <v>30</v>
      </c>
      <c r="I95" s="79">
        <f t="shared" si="3"/>
        <v>30</v>
      </c>
      <c r="J95" s="59" t="s">
        <v>49</v>
      </c>
    </row>
    <row r="96" spans="1:10" ht="15">
      <c r="A96" s="70">
        <v>93</v>
      </c>
      <c r="B96" s="70">
        <v>3579</v>
      </c>
      <c r="C96" s="80" t="s">
        <v>85</v>
      </c>
      <c r="D96" s="81">
        <v>42075</v>
      </c>
      <c r="E96" s="63" t="s">
        <v>71</v>
      </c>
      <c r="F96" s="77">
        <v>30</v>
      </c>
      <c r="G96" s="78">
        <v>0</v>
      </c>
      <c r="H96" s="77">
        <v>30</v>
      </c>
      <c r="I96" s="79">
        <f t="shared" si="3"/>
        <v>30</v>
      </c>
      <c r="J96" s="59" t="s">
        <v>49</v>
      </c>
    </row>
    <row r="97" spans="1:10" ht="15">
      <c r="A97" s="70">
        <v>96</v>
      </c>
      <c r="B97" s="70">
        <v>3579</v>
      </c>
      <c r="C97" s="80" t="s">
        <v>85</v>
      </c>
      <c r="D97" s="81">
        <v>42010</v>
      </c>
      <c r="E97" s="63" t="s">
        <v>71</v>
      </c>
      <c r="F97" s="77">
        <v>33.03</v>
      </c>
      <c r="G97" s="78">
        <v>0</v>
      </c>
      <c r="H97" s="77">
        <v>33.03</v>
      </c>
      <c r="I97" s="79">
        <f t="shared" si="3"/>
        <v>33.03</v>
      </c>
      <c r="J97" s="59" t="s">
        <v>49</v>
      </c>
    </row>
    <row r="98" spans="1:10" ht="15">
      <c r="A98" s="70">
        <v>97</v>
      </c>
      <c r="B98" s="70">
        <v>3579</v>
      </c>
      <c r="C98" s="80" t="s">
        <v>85</v>
      </c>
      <c r="D98" s="81">
        <v>42206</v>
      </c>
      <c r="E98" s="63" t="s">
        <v>71</v>
      </c>
      <c r="F98" s="77">
        <v>50</v>
      </c>
      <c r="G98" s="78">
        <v>0</v>
      </c>
      <c r="H98" s="77">
        <v>50</v>
      </c>
      <c r="I98" s="79">
        <f t="shared" si="3"/>
        <v>50</v>
      </c>
      <c r="J98" s="59" t="s">
        <v>49</v>
      </c>
    </row>
    <row r="99" spans="1:10" ht="15">
      <c r="A99" s="70">
        <v>98</v>
      </c>
      <c r="B99" s="70">
        <v>3579</v>
      </c>
      <c r="C99" s="80" t="s">
        <v>85</v>
      </c>
      <c r="D99" s="81">
        <v>41883</v>
      </c>
      <c r="E99" s="63" t="s">
        <v>71</v>
      </c>
      <c r="F99" s="77">
        <v>50</v>
      </c>
      <c r="G99" s="78">
        <v>0</v>
      </c>
      <c r="H99" s="77">
        <v>50</v>
      </c>
      <c r="I99" s="79">
        <f t="shared" si="3"/>
        <v>50</v>
      </c>
      <c r="J99" s="59" t="s">
        <v>49</v>
      </c>
    </row>
    <row r="100" spans="1:10" ht="15">
      <c r="A100" s="70">
        <v>99</v>
      </c>
      <c r="B100" s="70">
        <v>3579</v>
      </c>
      <c r="C100" s="80" t="s">
        <v>85</v>
      </c>
      <c r="D100" s="81">
        <v>41579</v>
      </c>
      <c r="E100" s="63" t="s">
        <v>71</v>
      </c>
      <c r="F100" s="77">
        <v>50</v>
      </c>
      <c r="G100" s="78">
        <v>0</v>
      </c>
      <c r="H100" s="77">
        <v>50</v>
      </c>
      <c r="I100" s="79">
        <f t="shared" si="3"/>
        <v>50</v>
      </c>
      <c r="J100" s="59" t="s">
        <v>49</v>
      </c>
    </row>
    <row r="101" spans="1:10" ht="15">
      <c r="A101" s="70">
        <v>100</v>
      </c>
      <c r="B101" s="70">
        <v>3579</v>
      </c>
      <c r="C101" s="80" t="s">
        <v>85</v>
      </c>
      <c r="D101" s="81">
        <v>41701</v>
      </c>
      <c r="E101" s="63" t="s">
        <v>71</v>
      </c>
      <c r="F101" s="77">
        <v>50</v>
      </c>
      <c r="G101" s="78">
        <v>0</v>
      </c>
      <c r="H101" s="77">
        <v>50</v>
      </c>
      <c r="I101" s="79">
        <f t="shared" si="3"/>
        <v>50</v>
      </c>
      <c r="J101" s="59" t="s">
        <v>49</v>
      </c>
    </row>
    <row r="102" spans="1:10" ht="15">
      <c r="A102" s="70">
        <v>101</v>
      </c>
      <c r="B102" s="70">
        <v>3579</v>
      </c>
      <c r="C102" s="80" t="s">
        <v>85</v>
      </c>
      <c r="D102" s="81">
        <v>41487</v>
      </c>
      <c r="E102" s="63" t="s">
        <v>71</v>
      </c>
      <c r="F102" s="77">
        <v>50</v>
      </c>
      <c r="G102" s="78">
        <v>0</v>
      </c>
      <c r="H102" s="77">
        <v>50</v>
      </c>
      <c r="I102" s="79">
        <f t="shared" si="3"/>
        <v>50</v>
      </c>
      <c r="J102" s="59" t="s">
        <v>49</v>
      </c>
    </row>
    <row r="103" spans="1:10" ht="15">
      <c r="A103" s="70">
        <v>102</v>
      </c>
      <c r="B103" s="70">
        <v>3579</v>
      </c>
      <c r="C103" s="80" t="s">
        <v>85</v>
      </c>
      <c r="D103" s="81">
        <v>42095</v>
      </c>
      <c r="E103" s="63" t="s">
        <v>71</v>
      </c>
      <c r="F103" s="77">
        <v>59</v>
      </c>
      <c r="G103" s="78">
        <v>0</v>
      </c>
      <c r="H103" s="77">
        <v>59</v>
      </c>
      <c r="I103" s="79">
        <f t="shared" si="3"/>
        <v>59</v>
      </c>
      <c r="J103" s="59" t="s">
        <v>49</v>
      </c>
    </row>
    <row r="104" spans="1:10" ht="15">
      <c r="A104" s="70">
        <v>103</v>
      </c>
      <c r="B104" s="70">
        <v>3579</v>
      </c>
      <c r="C104" s="80" t="s">
        <v>85</v>
      </c>
      <c r="D104" s="81">
        <v>42074</v>
      </c>
      <c r="E104" s="63" t="s">
        <v>71</v>
      </c>
      <c r="F104" s="77">
        <v>60</v>
      </c>
      <c r="G104" s="78">
        <v>0</v>
      </c>
      <c r="H104" s="77">
        <v>60</v>
      </c>
      <c r="I104" s="79">
        <f t="shared" si="3"/>
        <v>60</v>
      </c>
      <c r="J104" s="59" t="s">
        <v>49</v>
      </c>
    </row>
    <row r="105" spans="1:10" ht="15">
      <c r="A105" s="70">
        <v>104</v>
      </c>
      <c r="B105" s="70">
        <v>3579</v>
      </c>
      <c r="C105" s="80" t="s">
        <v>85</v>
      </c>
      <c r="D105" s="81">
        <v>41155</v>
      </c>
      <c r="E105" s="63" t="s">
        <v>71</v>
      </c>
      <c r="F105" s="77">
        <v>60</v>
      </c>
      <c r="G105" s="78">
        <v>0</v>
      </c>
      <c r="H105" s="77">
        <v>60</v>
      </c>
      <c r="I105" s="79">
        <f t="shared" si="3"/>
        <v>60</v>
      </c>
      <c r="J105" s="59" t="s">
        <v>49</v>
      </c>
    </row>
    <row r="106" spans="1:10" ht="15">
      <c r="A106" s="70">
        <v>105</v>
      </c>
      <c r="B106" s="70">
        <v>3579</v>
      </c>
      <c r="C106" s="80" t="s">
        <v>85</v>
      </c>
      <c r="D106" s="81">
        <v>41456</v>
      </c>
      <c r="E106" s="63" t="s">
        <v>71</v>
      </c>
      <c r="F106" s="77">
        <v>72.24</v>
      </c>
      <c r="G106" s="78">
        <v>0</v>
      </c>
      <c r="H106" s="77">
        <v>72.24</v>
      </c>
      <c r="I106" s="79">
        <f t="shared" si="3"/>
        <v>72.24</v>
      </c>
      <c r="J106" s="59" t="s">
        <v>49</v>
      </c>
    </row>
    <row r="107" spans="1:10" ht="15">
      <c r="A107" s="70">
        <v>106</v>
      </c>
      <c r="B107" s="70">
        <v>3579</v>
      </c>
      <c r="C107" s="80" t="s">
        <v>85</v>
      </c>
      <c r="D107" s="81">
        <v>41122</v>
      </c>
      <c r="E107" s="63" t="s">
        <v>71</v>
      </c>
      <c r="F107" s="77">
        <v>78.41</v>
      </c>
      <c r="G107" s="78">
        <v>0</v>
      </c>
      <c r="H107" s="77">
        <v>78.41</v>
      </c>
      <c r="I107" s="79">
        <f t="shared" si="3"/>
        <v>78.41</v>
      </c>
      <c r="J107" s="59" t="s">
        <v>49</v>
      </c>
    </row>
    <row r="108" spans="1:10" ht="15">
      <c r="A108" s="70">
        <v>107</v>
      </c>
      <c r="B108" s="70">
        <v>3579</v>
      </c>
      <c r="C108" s="80" t="s">
        <v>85</v>
      </c>
      <c r="D108" s="81">
        <v>42186</v>
      </c>
      <c r="E108" s="63" t="s">
        <v>71</v>
      </c>
      <c r="F108" s="77">
        <v>80</v>
      </c>
      <c r="G108" s="78">
        <v>0</v>
      </c>
      <c r="H108" s="77">
        <v>80</v>
      </c>
      <c r="I108" s="79">
        <f t="shared" si="3"/>
        <v>80</v>
      </c>
      <c r="J108" s="59" t="s">
        <v>49</v>
      </c>
    </row>
    <row r="109" spans="1:10" ht="15">
      <c r="A109" s="70">
        <v>108</v>
      </c>
      <c r="B109" s="70">
        <v>3579</v>
      </c>
      <c r="C109" s="80" t="s">
        <v>85</v>
      </c>
      <c r="D109" s="81">
        <v>42157</v>
      </c>
      <c r="E109" s="63" t="s">
        <v>71</v>
      </c>
      <c r="F109" s="77">
        <v>82</v>
      </c>
      <c r="G109" s="78">
        <v>0</v>
      </c>
      <c r="H109" s="77">
        <v>82</v>
      </c>
      <c r="I109" s="79">
        <f t="shared" si="3"/>
        <v>82</v>
      </c>
      <c r="J109" s="59" t="s">
        <v>49</v>
      </c>
    </row>
    <row r="110" spans="1:10" ht="15">
      <c r="A110" s="70">
        <v>109</v>
      </c>
      <c r="B110" s="70">
        <v>3579</v>
      </c>
      <c r="C110" s="80" t="s">
        <v>85</v>
      </c>
      <c r="D110" s="81">
        <v>41792</v>
      </c>
      <c r="E110" s="63" t="s">
        <v>71</v>
      </c>
      <c r="F110" s="77">
        <v>84.61</v>
      </c>
      <c r="G110" s="78">
        <v>0</v>
      </c>
      <c r="H110" s="77">
        <v>84.61</v>
      </c>
      <c r="I110" s="79">
        <f t="shared" si="3"/>
        <v>84.61</v>
      </c>
      <c r="J110" s="59" t="s">
        <v>49</v>
      </c>
    </row>
    <row r="111" spans="1:10" ht="15">
      <c r="A111" s="70">
        <v>110</v>
      </c>
      <c r="B111" s="70">
        <v>3579</v>
      </c>
      <c r="C111" s="80" t="s">
        <v>85</v>
      </c>
      <c r="D111" s="81">
        <v>42010</v>
      </c>
      <c r="E111" s="63" t="s">
        <v>71</v>
      </c>
      <c r="F111" s="77">
        <v>90</v>
      </c>
      <c r="G111" s="78">
        <v>0</v>
      </c>
      <c r="H111" s="77">
        <v>90</v>
      </c>
      <c r="I111" s="79">
        <f t="shared" si="3"/>
        <v>90</v>
      </c>
      <c r="J111" s="59" t="s">
        <v>49</v>
      </c>
    </row>
    <row r="112" spans="1:10" ht="15">
      <c r="A112" s="70">
        <v>111</v>
      </c>
      <c r="B112" s="70">
        <v>3579</v>
      </c>
      <c r="C112" s="80" t="s">
        <v>85</v>
      </c>
      <c r="D112" s="81">
        <v>42037</v>
      </c>
      <c r="E112" s="63" t="s">
        <v>71</v>
      </c>
      <c r="F112" s="77">
        <v>100</v>
      </c>
      <c r="G112" s="78">
        <v>0</v>
      </c>
      <c r="H112" s="77">
        <v>100</v>
      </c>
      <c r="I112" s="79">
        <f t="shared" si="3"/>
        <v>100</v>
      </c>
      <c r="J112" s="59" t="s">
        <v>49</v>
      </c>
    </row>
    <row r="113" spans="1:10" ht="15">
      <c r="A113" s="70">
        <v>112</v>
      </c>
      <c r="B113" s="70">
        <v>3579</v>
      </c>
      <c r="C113" s="80" t="s">
        <v>85</v>
      </c>
      <c r="D113" s="81">
        <v>41610</v>
      </c>
      <c r="E113" s="63" t="s">
        <v>71</v>
      </c>
      <c r="F113" s="77">
        <v>100</v>
      </c>
      <c r="G113" s="78">
        <v>0</v>
      </c>
      <c r="H113" s="77">
        <v>100</v>
      </c>
      <c r="I113" s="79">
        <f t="shared" si="3"/>
        <v>100</v>
      </c>
      <c r="J113" s="59" t="s">
        <v>49</v>
      </c>
    </row>
    <row r="114" spans="1:10" ht="15">
      <c r="A114" s="70">
        <v>113</v>
      </c>
      <c r="B114" s="70">
        <v>3579</v>
      </c>
      <c r="C114" s="80" t="s">
        <v>85</v>
      </c>
      <c r="D114" s="81">
        <v>41946</v>
      </c>
      <c r="E114" s="63" t="s">
        <v>71</v>
      </c>
      <c r="F114" s="77">
        <v>100</v>
      </c>
      <c r="G114" s="78">
        <v>0</v>
      </c>
      <c r="H114" s="77">
        <v>100</v>
      </c>
      <c r="I114" s="79">
        <f t="shared" si="3"/>
        <v>100</v>
      </c>
      <c r="J114" s="59" t="s">
        <v>49</v>
      </c>
    </row>
    <row r="115" spans="1:10" ht="15">
      <c r="A115" s="70">
        <v>114</v>
      </c>
      <c r="B115" s="70">
        <v>3579</v>
      </c>
      <c r="C115" s="80" t="s">
        <v>85</v>
      </c>
      <c r="D115" s="81">
        <v>41946</v>
      </c>
      <c r="E115" s="63" t="s">
        <v>71</v>
      </c>
      <c r="F115" s="77">
        <v>101.5</v>
      </c>
      <c r="G115" s="78">
        <v>0</v>
      </c>
      <c r="H115" s="77">
        <v>101.5</v>
      </c>
      <c r="I115" s="79">
        <f t="shared" si="3"/>
        <v>101.5</v>
      </c>
      <c r="J115" s="59" t="s">
        <v>49</v>
      </c>
    </row>
    <row r="116" spans="1:10" ht="15">
      <c r="A116" s="70">
        <v>115</v>
      </c>
      <c r="B116" s="70">
        <v>3579</v>
      </c>
      <c r="C116" s="80" t="s">
        <v>85</v>
      </c>
      <c r="D116" s="81">
        <v>40756</v>
      </c>
      <c r="E116" s="63" t="s">
        <v>71</v>
      </c>
      <c r="F116" s="77">
        <v>102.87</v>
      </c>
      <c r="G116" s="78">
        <v>0</v>
      </c>
      <c r="H116" s="77">
        <v>102.87</v>
      </c>
      <c r="I116" s="79">
        <f t="shared" si="3"/>
        <v>102.87</v>
      </c>
      <c r="J116" s="59" t="s">
        <v>49</v>
      </c>
    </row>
    <row r="117" spans="1:10" ht="15">
      <c r="A117" s="70">
        <v>116</v>
      </c>
      <c r="B117" s="55">
        <v>3579</v>
      </c>
      <c r="C117" s="61" t="s">
        <v>85</v>
      </c>
      <c r="D117" s="82">
        <v>39980</v>
      </c>
      <c r="E117" s="63" t="s">
        <v>71</v>
      </c>
      <c r="F117" s="83">
        <v>108.38</v>
      </c>
      <c r="G117" s="84">
        <v>0</v>
      </c>
      <c r="H117" s="83">
        <v>108.38</v>
      </c>
      <c r="I117" s="79">
        <f t="shared" si="3"/>
        <v>108.38</v>
      </c>
      <c r="J117" s="59" t="s">
        <v>49</v>
      </c>
    </row>
    <row r="118" spans="1:10" ht="15">
      <c r="A118" s="70">
        <v>117</v>
      </c>
      <c r="B118" s="70">
        <v>3579</v>
      </c>
      <c r="C118" s="80" t="s">
        <v>85</v>
      </c>
      <c r="D118" s="81">
        <v>40969</v>
      </c>
      <c r="E118" s="63" t="s">
        <v>71</v>
      </c>
      <c r="F118" s="77">
        <v>131.18</v>
      </c>
      <c r="G118" s="78">
        <v>0</v>
      </c>
      <c r="H118" s="77">
        <v>131.18</v>
      </c>
      <c r="I118" s="79">
        <f t="shared" si="3"/>
        <v>131.18</v>
      </c>
      <c r="J118" s="59" t="s">
        <v>49</v>
      </c>
    </row>
    <row r="119" spans="1:10" ht="15">
      <c r="A119" s="70">
        <v>118</v>
      </c>
      <c r="B119" s="70">
        <v>3579</v>
      </c>
      <c r="C119" s="80" t="s">
        <v>85</v>
      </c>
      <c r="D119" s="81">
        <v>40969</v>
      </c>
      <c r="E119" s="63" t="s">
        <v>71</v>
      </c>
      <c r="F119" s="77">
        <v>139.15</v>
      </c>
      <c r="G119" s="78">
        <v>0</v>
      </c>
      <c r="H119" s="77">
        <v>139.15</v>
      </c>
      <c r="I119" s="79">
        <f t="shared" si="3"/>
        <v>139.15</v>
      </c>
      <c r="J119" s="59" t="s">
        <v>49</v>
      </c>
    </row>
    <row r="120" spans="1:10" ht="15">
      <c r="A120" s="70">
        <v>119</v>
      </c>
      <c r="B120" s="70">
        <v>3579</v>
      </c>
      <c r="C120" s="80" t="s">
        <v>85</v>
      </c>
      <c r="D120" s="81">
        <v>40603</v>
      </c>
      <c r="E120" s="63" t="s">
        <v>71</v>
      </c>
      <c r="F120" s="77">
        <v>150</v>
      </c>
      <c r="G120" s="78">
        <v>0</v>
      </c>
      <c r="H120" s="77">
        <v>150</v>
      </c>
      <c r="I120" s="79">
        <f t="shared" si="3"/>
        <v>150</v>
      </c>
      <c r="J120" s="59" t="s">
        <v>49</v>
      </c>
    </row>
    <row r="121" spans="1:10" ht="15">
      <c r="A121" s="70">
        <v>120</v>
      </c>
      <c r="B121" s="70">
        <v>3579</v>
      </c>
      <c r="C121" s="80" t="s">
        <v>85</v>
      </c>
      <c r="D121" s="81">
        <v>41579</v>
      </c>
      <c r="E121" s="63" t="s">
        <v>71</v>
      </c>
      <c r="F121" s="77">
        <v>150</v>
      </c>
      <c r="G121" s="78">
        <v>0</v>
      </c>
      <c r="H121" s="77">
        <v>150</v>
      </c>
      <c r="I121" s="79">
        <f t="shared" si="3"/>
        <v>150</v>
      </c>
      <c r="J121" s="59" t="s">
        <v>49</v>
      </c>
    </row>
    <row r="122" spans="1:10" ht="15">
      <c r="A122" s="70">
        <v>121</v>
      </c>
      <c r="B122" s="70">
        <v>3579</v>
      </c>
      <c r="C122" s="80" t="s">
        <v>85</v>
      </c>
      <c r="D122" s="81">
        <v>41214</v>
      </c>
      <c r="E122" s="63" t="s">
        <v>71</v>
      </c>
      <c r="F122" s="77">
        <v>150</v>
      </c>
      <c r="G122" s="78">
        <v>0</v>
      </c>
      <c r="H122" s="77">
        <v>150</v>
      </c>
      <c r="I122" s="79">
        <f t="shared" si="3"/>
        <v>150</v>
      </c>
      <c r="J122" s="59" t="s">
        <v>49</v>
      </c>
    </row>
    <row r="123" spans="1:10" ht="15">
      <c r="A123" s="70">
        <v>122</v>
      </c>
      <c r="B123" s="70">
        <v>3579</v>
      </c>
      <c r="C123" s="80" t="s">
        <v>85</v>
      </c>
      <c r="D123" s="81">
        <v>41061</v>
      </c>
      <c r="E123" s="63" t="s">
        <v>71</v>
      </c>
      <c r="F123" s="77">
        <v>150</v>
      </c>
      <c r="G123" s="78">
        <v>0</v>
      </c>
      <c r="H123" s="77">
        <v>150</v>
      </c>
      <c r="I123" s="79">
        <f t="shared" si="3"/>
        <v>150</v>
      </c>
      <c r="J123" s="59" t="s">
        <v>49</v>
      </c>
    </row>
    <row r="124" spans="1:10" ht="15">
      <c r="A124" s="70">
        <v>123</v>
      </c>
      <c r="B124" s="70">
        <v>3579</v>
      </c>
      <c r="C124" s="80" t="s">
        <v>85</v>
      </c>
      <c r="D124" s="85">
        <v>40969</v>
      </c>
      <c r="E124" s="63" t="s">
        <v>71</v>
      </c>
      <c r="F124" s="79">
        <v>194.15</v>
      </c>
      <c r="G124" s="79">
        <v>0</v>
      </c>
      <c r="H124" s="79">
        <f aca="true" t="shared" si="4" ref="H124:H187">F124</f>
        <v>194.15</v>
      </c>
      <c r="I124" s="79">
        <f t="shared" si="3"/>
        <v>194.15</v>
      </c>
      <c r="J124" s="59" t="s">
        <v>49</v>
      </c>
    </row>
    <row r="125" spans="1:10" ht="15">
      <c r="A125" s="70">
        <v>124</v>
      </c>
      <c r="B125" s="70">
        <v>3579</v>
      </c>
      <c r="C125" s="80" t="s">
        <v>85</v>
      </c>
      <c r="D125" s="85">
        <v>41183</v>
      </c>
      <c r="E125" s="63" t="s">
        <v>71</v>
      </c>
      <c r="F125" s="79">
        <v>242.54</v>
      </c>
      <c r="G125" s="79">
        <v>0</v>
      </c>
      <c r="H125" s="79">
        <f t="shared" si="4"/>
        <v>242.54</v>
      </c>
      <c r="I125" s="79">
        <f t="shared" si="3"/>
        <v>242.54</v>
      </c>
      <c r="J125" s="59" t="s">
        <v>49</v>
      </c>
    </row>
    <row r="126" spans="1:10" ht="15">
      <c r="A126" s="70">
        <v>125</v>
      </c>
      <c r="B126" s="70">
        <v>3579</v>
      </c>
      <c r="C126" s="80" t="s">
        <v>85</v>
      </c>
      <c r="D126" s="85">
        <v>41032</v>
      </c>
      <c r="E126" s="63" t="s">
        <v>71</v>
      </c>
      <c r="F126" s="79">
        <v>815.42</v>
      </c>
      <c r="G126" s="79">
        <v>0</v>
      </c>
      <c r="H126" s="79">
        <f t="shared" si="4"/>
        <v>815.42</v>
      </c>
      <c r="I126" s="79">
        <f t="shared" si="3"/>
        <v>815.42</v>
      </c>
      <c r="J126" s="59" t="s">
        <v>49</v>
      </c>
    </row>
    <row r="127" spans="1:10" ht="15">
      <c r="A127" s="70">
        <v>126</v>
      </c>
      <c r="B127" s="70">
        <v>3579</v>
      </c>
      <c r="C127" s="80" t="s">
        <v>85</v>
      </c>
      <c r="D127" s="85">
        <v>40575</v>
      </c>
      <c r="E127" s="63" t="s">
        <v>71</v>
      </c>
      <c r="F127" s="79">
        <v>600</v>
      </c>
      <c r="G127" s="79">
        <v>0</v>
      </c>
      <c r="H127" s="79">
        <f t="shared" si="4"/>
        <v>600</v>
      </c>
      <c r="I127" s="79">
        <f t="shared" si="3"/>
        <v>600</v>
      </c>
      <c r="J127" s="59" t="s">
        <v>49</v>
      </c>
    </row>
    <row r="128" spans="1:10" ht="15">
      <c r="A128" s="70">
        <v>127</v>
      </c>
      <c r="B128" s="70">
        <v>3579</v>
      </c>
      <c r="C128" s="80" t="s">
        <v>85</v>
      </c>
      <c r="D128" s="85">
        <v>41155</v>
      </c>
      <c r="E128" s="63" t="s">
        <v>71</v>
      </c>
      <c r="F128" s="79">
        <v>355.63</v>
      </c>
      <c r="G128" s="79">
        <v>0</v>
      </c>
      <c r="H128" s="79">
        <f t="shared" si="4"/>
        <v>355.63</v>
      </c>
      <c r="I128" s="79">
        <f t="shared" si="3"/>
        <v>355.63</v>
      </c>
      <c r="J128" s="59" t="s">
        <v>49</v>
      </c>
    </row>
    <row r="129" spans="1:10" ht="15">
      <c r="A129" s="70">
        <v>128</v>
      </c>
      <c r="B129" s="55">
        <v>3579</v>
      </c>
      <c r="C129" s="61" t="s">
        <v>85</v>
      </c>
      <c r="D129" s="62">
        <v>40087</v>
      </c>
      <c r="E129" s="63" t="s">
        <v>71</v>
      </c>
      <c r="F129" s="58">
        <v>194.61</v>
      </c>
      <c r="G129" s="58">
        <v>0</v>
      </c>
      <c r="H129" s="58">
        <f t="shared" si="4"/>
        <v>194.61</v>
      </c>
      <c r="I129" s="79">
        <f t="shared" si="3"/>
        <v>194.61</v>
      </c>
      <c r="J129" s="59" t="s">
        <v>49</v>
      </c>
    </row>
    <row r="130" spans="1:10" ht="15">
      <c r="A130" s="70">
        <v>129</v>
      </c>
      <c r="B130" s="55">
        <v>3579</v>
      </c>
      <c r="C130" s="61" t="s">
        <v>85</v>
      </c>
      <c r="D130" s="62">
        <v>40575</v>
      </c>
      <c r="E130" s="63" t="s">
        <v>71</v>
      </c>
      <c r="F130" s="58">
        <v>571.92</v>
      </c>
      <c r="G130" s="58">
        <v>0</v>
      </c>
      <c r="H130" s="58">
        <f t="shared" si="4"/>
        <v>571.92</v>
      </c>
      <c r="I130" s="79">
        <f t="shared" si="3"/>
        <v>571.92</v>
      </c>
      <c r="J130" s="59" t="s">
        <v>49</v>
      </c>
    </row>
    <row r="131" spans="1:10" ht="15">
      <c r="A131" s="70">
        <v>130</v>
      </c>
      <c r="B131" s="55">
        <v>3579</v>
      </c>
      <c r="C131" s="61" t="s">
        <v>85</v>
      </c>
      <c r="D131" s="62">
        <v>40575</v>
      </c>
      <c r="E131" s="63" t="s">
        <v>71</v>
      </c>
      <c r="F131" s="58">
        <v>288.96</v>
      </c>
      <c r="G131" s="58">
        <v>0</v>
      </c>
      <c r="H131" s="58">
        <f t="shared" si="4"/>
        <v>288.96</v>
      </c>
      <c r="I131" s="79">
        <f t="shared" si="3"/>
        <v>288.96</v>
      </c>
      <c r="J131" s="59" t="s">
        <v>49</v>
      </c>
    </row>
    <row r="132" spans="1:10" ht="15">
      <c r="A132" s="70">
        <v>131</v>
      </c>
      <c r="B132" s="55">
        <v>3579</v>
      </c>
      <c r="C132" s="61" t="s">
        <v>85</v>
      </c>
      <c r="D132" s="62">
        <v>40603</v>
      </c>
      <c r="E132" s="63" t="s">
        <v>71</v>
      </c>
      <c r="F132" s="58">
        <v>440</v>
      </c>
      <c r="G132" s="58">
        <v>0</v>
      </c>
      <c r="H132" s="58">
        <f t="shared" si="4"/>
        <v>440</v>
      </c>
      <c r="I132" s="79">
        <f t="shared" si="3"/>
        <v>440</v>
      </c>
      <c r="J132" s="59" t="s">
        <v>49</v>
      </c>
    </row>
    <row r="133" spans="1:10" ht="15">
      <c r="A133" s="70">
        <v>132</v>
      </c>
      <c r="B133" s="55">
        <v>3579</v>
      </c>
      <c r="C133" s="61" t="s">
        <v>85</v>
      </c>
      <c r="D133" s="62">
        <v>40575</v>
      </c>
      <c r="E133" s="63" t="s">
        <v>71</v>
      </c>
      <c r="F133" s="58">
        <v>892.93</v>
      </c>
      <c r="G133" s="58">
        <v>0</v>
      </c>
      <c r="H133" s="58">
        <f t="shared" si="4"/>
        <v>892.93</v>
      </c>
      <c r="I133" s="79">
        <f t="shared" si="3"/>
        <v>892.93</v>
      </c>
      <c r="J133" s="59" t="s">
        <v>49</v>
      </c>
    </row>
    <row r="134" spans="1:10" ht="15">
      <c r="A134" s="70">
        <v>133</v>
      </c>
      <c r="B134" s="55">
        <v>3579</v>
      </c>
      <c r="C134" s="61" t="s">
        <v>85</v>
      </c>
      <c r="D134" s="62">
        <v>40575</v>
      </c>
      <c r="E134" s="63" t="s">
        <v>71</v>
      </c>
      <c r="F134" s="58">
        <v>547.74</v>
      </c>
      <c r="G134" s="58">
        <v>0</v>
      </c>
      <c r="H134" s="58">
        <f t="shared" si="4"/>
        <v>547.74</v>
      </c>
      <c r="I134" s="79">
        <f t="shared" si="3"/>
        <v>547.74</v>
      </c>
      <c r="J134" s="59" t="s">
        <v>49</v>
      </c>
    </row>
    <row r="135" spans="1:10" ht="15">
      <c r="A135" s="70">
        <v>134</v>
      </c>
      <c r="B135" s="55">
        <v>3579</v>
      </c>
      <c r="C135" s="61" t="s">
        <v>85</v>
      </c>
      <c r="D135" s="62">
        <v>41214</v>
      </c>
      <c r="E135" s="63" t="s">
        <v>71</v>
      </c>
      <c r="F135" s="58">
        <v>369.66</v>
      </c>
      <c r="G135" s="58">
        <v>0</v>
      </c>
      <c r="H135" s="58">
        <f t="shared" si="4"/>
        <v>369.66</v>
      </c>
      <c r="I135" s="79">
        <f t="shared" si="3"/>
        <v>369.66</v>
      </c>
      <c r="J135" s="59" t="s">
        <v>49</v>
      </c>
    </row>
    <row r="136" spans="1:10" ht="15">
      <c r="A136" s="70">
        <v>135</v>
      </c>
      <c r="B136" s="55">
        <v>3579</v>
      </c>
      <c r="C136" s="61" t="s">
        <v>85</v>
      </c>
      <c r="D136" s="62">
        <v>40575</v>
      </c>
      <c r="E136" s="63" t="s">
        <v>71</v>
      </c>
      <c r="F136" s="58">
        <v>897.23</v>
      </c>
      <c r="G136" s="58">
        <v>0</v>
      </c>
      <c r="H136" s="58">
        <f t="shared" si="4"/>
        <v>897.23</v>
      </c>
      <c r="I136" s="79">
        <f t="shared" si="3"/>
        <v>897.23</v>
      </c>
      <c r="J136" s="59" t="s">
        <v>49</v>
      </c>
    </row>
    <row r="137" spans="1:10" ht="15">
      <c r="A137" s="70">
        <v>136</v>
      </c>
      <c r="B137" s="55">
        <v>3579</v>
      </c>
      <c r="C137" s="61" t="s">
        <v>85</v>
      </c>
      <c r="D137" s="62">
        <v>40483</v>
      </c>
      <c r="E137" s="63" t="s">
        <v>71</v>
      </c>
      <c r="F137" s="58">
        <v>521.66</v>
      </c>
      <c r="G137" s="58">
        <v>0</v>
      </c>
      <c r="H137" s="58">
        <f t="shared" si="4"/>
        <v>521.66</v>
      </c>
      <c r="I137" s="79">
        <f t="shared" si="3"/>
        <v>521.66</v>
      </c>
      <c r="J137" s="59" t="s">
        <v>49</v>
      </c>
    </row>
    <row r="138" spans="1:10" ht="15">
      <c r="A138" s="70">
        <v>137</v>
      </c>
      <c r="B138" s="55">
        <v>3579</v>
      </c>
      <c r="C138" s="61" t="s">
        <v>85</v>
      </c>
      <c r="D138" s="62">
        <v>40575</v>
      </c>
      <c r="E138" s="63" t="s">
        <v>71</v>
      </c>
      <c r="F138" s="58">
        <v>616.52</v>
      </c>
      <c r="G138" s="58">
        <v>0</v>
      </c>
      <c r="H138" s="58">
        <f t="shared" si="4"/>
        <v>616.52</v>
      </c>
      <c r="I138" s="79">
        <f t="shared" si="3"/>
        <v>616.52</v>
      </c>
      <c r="J138" s="59" t="s">
        <v>49</v>
      </c>
    </row>
    <row r="139" spans="1:10" ht="15">
      <c r="A139" s="70">
        <v>138</v>
      </c>
      <c r="B139" s="55">
        <v>3579</v>
      </c>
      <c r="C139" s="61" t="s">
        <v>85</v>
      </c>
      <c r="D139" s="62">
        <v>40603</v>
      </c>
      <c r="E139" s="63" t="s">
        <v>71</v>
      </c>
      <c r="F139" s="58">
        <v>396.88</v>
      </c>
      <c r="G139" s="58">
        <v>0</v>
      </c>
      <c r="H139" s="58">
        <f t="shared" si="4"/>
        <v>396.88</v>
      </c>
      <c r="I139" s="79">
        <f t="shared" si="3"/>
        <v>396.88</v>
      </c>
      <c r="J139" s="59" t="s">
        <v>49</v>
      </c>
    </row>
    <row r="140" spans="1:10" ht="15">
      <c r="A140" s="70">
        <v>139</v>
      </c>
      <c r="B140" s="55">
        <v>3579</v>
      </c>
      <c r="C140" s="61" t="s">
        <v>85</v>
      </c>
      <c r="D140" s="62">
        <v>40575</v>
      </c>
      <c r="E140" s="63" t="s">
        <v>71</v>
      </c>
      <c r="F140" s="58">
        <v>313.04</v>
      </c>
      <c r="G140" s="58">
        <v>0</v>
      </c>
      <c r="H140" s="58">
        <f t="shared" si="4"/>
        <v>313.04</v>
      </c>
      <c r="I140" s="79">
        <f t="shared" si="3"/>
        <v>313.04</v>
      </c>
      <c r="J140" s="59" t="s">
        <v>49</v>
      </c>
    </row>
    <row r="141" spans="1:10" ht="15">
      <c r="A141" s="70">
        <v>140</v>
      </c>
      <c r="B141" s="55">
        <v>3579</v>
      </c>
      <c r="C141" s="61" t="s">
        <v>85</v>
      </c>
      <c r="D141" s="62">
        <v>40330</v>
      </c>
      <c r="E141" s="63" t="s">
        <v>71</v>
      </c>
      <c r="F141" s="58">
        <v>202.05</v>
      </c>
      <c r="G141" s="58">
        <v>0</v>
      </c>
      <c r="H141" s="58">
        <f t="shared" si="4"/>
        <v>202.05</v>
      </c>
      <c r="I141" s="79">
        <f t="shared" si="3"/>
        <v>202.05</v>
      </c>
      <c r="J141" s="59" t="s">
        <v>49</v>
      </c>
    </row>
    <row r="142" spans="1:10" ht="15">
      <c r="A142" s="70">
        <v>141</v>
      </c>
      <c r="B142" s="55">
        <v>3579</v>
      </c>
      <c r="C142" s="61" t="s">
        <v>85</v>
      </c>
      <c r="D142" s="62">
        <v>40969</v>
      </c>
      <c r="E142" s="63" t="s">
        <v>71</v>
      </c>
      <c r="F142" s="58">
        <v>459.98</v>
      </c>
      <c r="G142" s="58">
        <v>0</v>
      </c>
      <c r="H142" s="58">
        <f t="shared" si="4"/>
        <v>459.98</v>
      </c>
      <c r="I142" s="79">
        <f t="shared" si="3"/>
        <v>459.98</v>
      </c>
      <c r="J142" s="59" t="s">
        <v>49</v>
      </c>
    </row>
    <row r="143" spans="1:10" ht="15">
      <c r="A143" s="70">
        <v>142</v>
      </c>
      <c r="B143" s="55">
        <v>3579</v>
      </c>
      <c r="C143" s="61" t="s">
        <v>85</v>
      </c>
      <c r="D143" s="62">
        <v>40575</v>
      </c>
      <c r="E143" s="63" t="s">
        <v>71</v>
      </c>
      <c r="F143" s="58">
        <v>540</v>
      </c>
      <c r="G143" s="58">
        <v>0</v>
      </c>
      <c r="H143" s="58">
        <f t="shared" si="4"/>
        <v>540</v>
      </c>
      <c r="I143" s="79">
        <f t="shared" si="3"/>
        <v>540</v>
      </c>
      <c r="J143" s="59" t="s">
        <v>49</v>
      </c>
    </row>
    <row r="144" spans="1:10" ht="15">
      <c r="A144" s="70">
        <v>143</v>
      </c>
      <c r="B144" s="55">
        <v>3579</v>
      </c>
      <c r="C144" s="61" t="s">
        <v>85</v>
      </c>
      <c r="D144" s="62">
        <v>40513</v>
      </c>
      <c r="E144" s="63" t="s">
        <v>71</v>
      </c>
      <c r="F144" s="58">
        <v>652.09</v>
      </c>
      <c r="G144" s="58">
        <v>0</v>
      </c>
      <c r="H144" s="58">
        <f t="shared" si="4"/>
        <v>652.09</v>
      </c>
      <c r="I144" s="79">
        <f t="shared" si="3"/>
        <v>652.09</v>
      </c>
      <c r="J144" s="59" t="s">
        <v>49</v>
      </c>
    </row>
    <row r="145" spans="1:10" ht="15">
      <c r="A145" s="70">
        <v>144</v>
      </c>
      <c r="B145" s="55">
        <v>3579</v>
      </c>
      <c r="C145" s="61" t="s">
        <v>85</v>
      </c>
      <c r="D145" s="62">
        <v>40575</v>
      </c>
      <c r="E145" s="63" t="s">
        <v>71</v>
      </c>
      <c r="F145" s="58">
        <v>996.39</v>
      </c>
      <c r="G145" s="58">
        <v>0</v>
      </c>
      <c r="H145" s="58">
        <f t="shared" si="4"/>
        <v>996.39</v>
      </c>
      <c r="I145" s="79">
        <f t="shared" si="3"/>
        <v>996.39</v>
      </c>
      <c r="J145" s="59" t="s">
        <v>49</v>
      </c>
    </row>
    <row r="146" spans="1:10" ht="15">
      <c r="A146" s="70">
        <v>145</v>
      </c>
      <c r="B146" s="55">
        <v>3579</v>
      </c>
      <c r="C146" s="61" t="s">
        <v>85</v>
      </c>
      <c r="D146" s="62">
        <v>41183</v>
      </c>
      <c r="E146" s="63" t="s">
        <v>71</v>
      </c>
      <c r="F146" s="58">
        <v>336.17</v>
      </c>
      <c r="G146" s="58">
        <v>0</v>
      </c>
      <c r="H146" s="58">
        <f t="shared" si="4"/>
        <v>336.17</v>
      </c>
      <c r="I146" s="79">
        <f t="shared" si="3"/>
        <v>336.17</v>
      </c>
      <c r="J146" s="59" t="s">
        <v>49</v>
      </c>
    </row>
    <row r="147" spans="1:10" ht="15">
      <c r="A147" s="70">
        <v>146</v>
      </c>
      <c r="B147" s="55">
        <v>3579</v>
      </c>
      <c r="C147" s="61" t="s">
        <v>85</v>
      </c>
      <c r="D147" s="62">
        <v>40603</v>
      </c>
      <c r="E147" s="63" t="s">
        <v>71</v>
      </c>
      <c r="F147" s="58">
        <v>160.38</v>
      </c>
      <c r="G147" s="58">
        <v>0</v>
      </c>
      <c r="H147" s="58">
        <f t="shared" si="4"/>
        <v>160.38</v>
      </c>
      <c r="I147" s="79">
        <f t="shared" si="3"/>
        <v>160.38</v>
      </c>
      <c r="J147" s="59" t="s">
        <v>49</v>
      </c>
    </row>
    <row r="148" spans="1:10" ht="15">
      <c r="A148" s="70">
        <v>147</v>
      </c>
      <c r="B148" s="55">
        <v>3579</v>
      </c>
      <c r="C148" s="61" t="s">
        <v>85</v>
      </c>
      <c r="D148" s="62">
        <v>41032</v>
      </c>
      <c r="E148" s="63" t="s">
        <v>71</v>
      </c>
      <c r="F148" s="58">
        <v>196.19</v>
      </c>
      <c r="G148" s="58">
        <v>0</v>
      </c>
      <c r="H148" s="58">
        <f t="shared" si="4"/>
        <v>196.19</v>
      </c>
      <c r="I148" s="79">
        <f t="shared" si="3"/>
        <v>196.19</v>
      </c>
      <c r="J148" s="59" t="s">
        <v>49</v>
      </c>
    </row>
    <row r="149" spans="1:10" ht="15">
      <c r="A149" s="70">
        <v>148</v>
      </c>
      <c r="B149" s="55">
        <v>3579</v>
      </c>
      <c r="C149" s="61" t="s">
        <v>85</v>
      </c>
      <c r="D149" s="62">
        <v>40603</v>
      </c>
      <c r="E149" s="63" t="s">
        <v>71</v>
      </c>
      <c r="F149" s="58">
        <v>650</v>
      </c>
      <c r="G149" s="58">
        <v>0</v>
      </c>
      <c r="H149" s="58">
        <f t="shared" si="4"/>
        <v>650</v>
      </c>
      <c r="I149" s="79">
        <f t="shared" si="3"/>
        <v>650</v>
      </c>
      <c r="J149" s="59" t="s">
        <v>49</v>
      </c>
    </row>
    <row r="150" spans="1:10" ht="15">
      <c r="A150" s="70">
        <v>149</v>
      </c>
      <c r="B150" s="55">
        <v>3579</v>
      </c>
      <c r="C150" s="61" t="s">
        <v>85</v>
      </c>
      <c r="D150" s="62">
        <v>41401</v>
      </c>
      <c r="E150" s="63" t="s">
        <v>71</v>
      </c>
      <c r="F150" s="58">
        <v>200</v>
      </c>
      <c r="G150" s="58">
        <v>0</v>
      </c>
      <c r="H150" s="58">
        <f t="shared" si="4"/>
        <v>200</v>
      </c>
      <c r="I150" s="79">
        <f t="shared" si="3"/>
        <v>200</v>
      </c>
      <c r="J150" s="59" t="s">
        <v>49</v>
      </c>
    </row>
    <row r="151" spans="1:10" ht="15">
      <c r="A151" s="70">
        <v>150</v>
      </c>
      <c r="B151" s="55">
        <v>3579</v>
      </c>
      <c r="C151" s="61" t="s">
        <v>85</v>
      </c>
      <c r="D151" s="62">
        <v>40575</v>
      </c>
      <c r="E151" s="63" t="s">
        <v>71</v>
      </c>
      <c r="F151" s="58">
        <v>802.0500000000001</v>
      </c>
      <c r="G151" s="58">
        <v>0</v>
      </c>
      <c r="H151" s="58">
        <f t="shared" si="4"/>
        <v>802.0500000000001</v>
      </c>
      <c r="I151" s="79">
        <f t="shared" si="3"/>
        <v>802.0500000000001</v>
      </c>
      <c r="J151" s="59" t="s">
        <v>49</v>
      </c>
    </row>
    <row r="152" spans="1:10" ht="15">
      <c r="A152" s="70">
        <v>151</v>
      </c>
      <c r="B152" s="55">
        <v>3579</v>
      </c>
      <c r="C152" s="61" t="s">
        <v>85</v>
      </c>
      <c r="D152" s="62">
        <v>40548</v>
      </c>
      <c r="E152" s="63" t="s">
        <v>71</v>
      </c>
      <c r="F152" s="58">
        <v>447.18</v>
      </c>
      <c r="G152" s="58">
        <v>0</v>
      </c>
      <c r="H152" s="58">
        <f t="shared" si="4"/>
        <v>447.18</v>
      </c>
      <c r="I152" s="79">
        <f t="shared" si="3"/>
        <v>447.18</v>
      </c>
      <c r="J152" s="59" t="s">
        <v>49</v>
      </c>
    </row>
    <row r="153" spans="1:10" ht="15">
      <c r="A153" s="70">
        <v>152</v>
      </c>
      <c r="B153" s="55">
        <v>3579</v>
      </c>
      <c r="C153" s="61" t="s">
        <v>85</v>
      </c>
      <c r="D153" s="62">
        <v>42186</v>
      </c>
      <c r="E153" s="63" t="s">
        <v>71</v>
      </c>
      <c r="F153" s="58">
        <v>550</v>
      </c>
      <c r="G153" s="58">
        <v>275</v>
      </c>
      <c r="H153" s="58">
        <f t="shared" si="4"/>
        <v>550</v>
      </c>
      <c r="I153" s="79">
        <f t="shared" si="3"/>
        <v>550</v>
      </c>
      <c r="J153" s="59" t="s">
        <v>49</v>
      </c>
    </row>
    <row r="154" spans="1:10" ht="15">
      <c r="A154" s="70">
        <v>153</v>
      </c>
      <c r="B154" s="55">
        <v>3579</v>
      </c>
      <c r="C154" s="61" t="s">
        <v>85</v>
      </c>
      <c r="D154" s="62">
        <v>40603</v>
      </c>
      <c r="E154" s="63" t="s">
        <v>71</v>
      </c>
      <c r="F154" s="58">
        <v>767.59</v>
      </c>
      <c r="G154" s="58">
        <v>0</v>
      </c>
      <c r="H154" s="58">
        <f t="shared" si="4"/>
        <v>767.59</v>
      </c>
      <c r="I154" s="79">
        <f t="shared" si="3"/>
        <v>767.59</v>
      </c>
      <c r="J154" s="59" t="s">
        <v>49</v>
      </c>
    </row>
    <row r="155" spans="1:10" ht="15">
      <c r="A155" s="70">
        <v>154</v>
      </c>
      <c r="B155" s="55">
        <v>3579</v>
      </c>
      <c r="C155" s="61" t="s">
        <v>85</v>
      </c>
      <c r="D155" s="62">
        <v>41214</v>
      </c>
      <c r="E155" s="63" t="s">
        <v>71</v>
      </c>
      <c r="F155" s="58">
        <v>960</v>
      </c>
      <c r="G155" s="58">
        <v>0</v>
      </c>
      <c r="H155" s="58">
        <f t="shared" si="4"/>
        <v>960</v>
      </c>
      <c r="I155" s="79">
        <f t="shared" si="3"/>
        <v>960</v>
      </c>
      <c r="J155" s="59" t="s">
        <v>49</v>
      </c>
    </row>
    <row r="156" spans="1:10" ht="15">
      <c r="A156" s="70">
        <v>155</v>
      </c>
      <c r="B156" s="55">
        <v>3579</v>
      </c>
      <c r="C156" s="61" t="s">
        <v>85</v>
      </c>
      <c r="D156" s="62">
        <v>40575</v>
      </c>
      <c r="E156" s="63" t="s">
        <v>71</v>
      </c>
      <c r="F156" s="58">
        <v>952.35</v>
      </c>
      <c r="G156" s="58">
        <v>0</v>
      </c>
      <c r="H156" s="58">
        <f t="shared" si="4"/>
        <v>952.35</v>
      </c>
      <c r="I156" s="79">
        <f aca="true" t="shared" si="5" ref="I156:I219">F156</f>
        <v>952.35</v>
      </c>
      <c r="J156" s="59" t="s">
        <v>49</v>
      </c>
    </row>
    <row r="157" spans="1:10" ht="15">
      <c r="A157" s="70">
        <v>156</v>
      </c>
      <c r="B157" s="55">
        <v>3579</v>
      </c>
      <c r="C157" s="61" t="s">
        <v>85</v>
      </c>
      <c r="D157" s="62">
        <v>40452</v>
      </c>
      <c r="E157" s="63" t="s">
        <v>71</v>
      </c>
      <c r="F157" s="58">
        <v>249.12</v>
      </c>
      <c r="G157" s="58">
        <v>0</v>
      </c>
      <c r="H157" s="58">
        <f t="shared" si="4"/>
        <v>249.12</v>
      </c>
      <c r="I157" s="79">
        <f t="shared" si="5"/>
        <v>249.12</v>
      </c>
      <c r="J157" s="59" t="s">
        <v>49</v>
      </c>
    </row>
    <row r="158" spans="1:10" ht="15">
      <c r="A158" s="70">
        <v>157</v>
      </c>
      <c r="B158" s="55">
        <v>3579</v>
      </c>
      <c r="C158" s="61" t="s">
        <v>85</v>
      </c>
      <c r="D158" s="62">
        <v>40575</v>
      </c>
      <c r="E158" s="63" t="s">
        <v>71</v>
      </c>
      <c r="F158" s="58">
        <v>413.04</v>
      </c>
      <c r="G158" s="58">
        <v>0</v>
      </c>
      <c r="H158" s="58">
        <f t="shared" si="4"/>
        <v>413.04</v>
      </c>
      <c r="I158" s="79">
        <f t="shared" si="5"/>
        <v>413.04</v>
      </c>
      <c r="J158" s="59" t="s">
        <v>49</v>
      </c>
    </row>
    <row r="159" spans="1:10" ht="15">
      <c r="A159" s="70">
        <v>158</v>
      </c>
      <c r="B159" s="55">
        <v>3579</v>
      </c>
      <c r="C159" s="61" t="s">
        <v>85</v>
      </c>
      <c r="D159" s="62">
        <v>40969</v>
      </c>
      <c r="E159" s="63" t="s">
        <v>71</v>
      </c>
      <c r="F159" s="58">
        <v>651</v>
      </c>
      <c r="G159" s="58">
        <v>0</v>
      </c>
      <c r="H159" s="58">
        <f t="shared" si="4"/>
        <v>651</v>
      </c>
      <c r="I159" s="79">
        <f t="shared" si="5"/>
        <v>651</v>
      </c>
      <c r="J159" s="59" t="s">
        <v>49</v>
      </c>
    </row>
    <row r="160" spans="1:10" ht="15">
      <c r="A160" s="70">
        <v>159</v>
      </c>
      <c r="B160" s="55">
        <v>3579</v>
      </c>
      <c r="C160" s="61" t="s">
        <v>85</v>
      </c>
      <c r="D160" s="62">
        <v>40575</v>
      </c>
      <c r="E160" s="63" t="s">
        <v>71</v>
      </c>
      <c r="F160" s="58">
        <v>223.18</v>
      </c>
      <c r="G160" s="58">
        <v>0</v>
      </c>
      <c r="H160" s="58">
        <f t="shared" si="4"/>
        <v>223.18</v>
      </c>
      <c r="I160" s="79">
        <f t="shared" si="5"/>
        <v>223.18</v>
      </c>
      <c r="J160" s="59" t="s">
        <v>49</v>
      </c>
    </row>
    <row r="161" spans="1:10" ht="15">
      <c r="A161" s="70">
        <v>160</v>
      </c>
      <c r="B161" s="55">
        <v>3579</v>
      </c>
      <c r="C161" s="61" t="s">
        <v>85</v>
      </c>
      <c r="D161" s="62">
        <v>40513</v>
      </c>
      <c r="E161" s="63" t="s">
        <v>71</v>
      </c>
      <c r="F161" s="58">
        <v>800</v>
      </c>
      <c r="G161" s="58">
        <v>0</v>
      </c>
      <c r="H161" s="58">
        <f t="shared" si="4"/>
        <v>800</v>
      </c>
      <c r="I161" s="79">
        <f t="shared" si="5"/>
        <v>800</v>
      </c>
      <c r="J161" s="59" t="s">
        <v>49</v>
      </c>
    </row>
    <row r="162" spans="1:10" ht="15">
      <c r="A162" s="70">
        <v>161</v>
      </c>
      <c r="B162" s="55">
        <v>3579</v>
      </c>
      <c r="C162" s="61" t="s">
        <v>85</v>
      </c>
      <c r="D162" s="62">
        <v>40575</v>
      </c>
      <c r="E162" s="63" t="s">
        <v>71</v>
      </c>
      <c r="F162" s="58">
        <v>833.86</v>
      </c>
      <c r="G162" s="58">
        <v>0</v>
      </c>
      <c r="H162" s="58">
        <f t="shared" si="4"/>
        <v>833.86</v>
      </c>
      <c r="I162" s="79">
        <f t="shared" si="5"/>
        <v>833.86</v>
      </c>
      <c r="J162" s="59" t="s">
        <v>49</v>
      </c>
    </row>
    <row r="163" spans="1:10" ht="15">
      <c r="A163" s="70">
        <v>162</v>
      </c>
      <c r="B163" s="55">
        <v>3579</v>
      </c>
      <c r="C163" s="61" t="s">
        <v>85</v>
      </c>
      <c r="D163" s="62">
        <v>40575</v>
      </c>
      <c r="E163" s="63" t="s">
        <v>71</v>
      </c>
      <c r="F163" s="58">
        <v>428.44</v>
      </c>
      <c r="G163" s="58">
        <v>0</v>
      </c>
      <c r="H163" s="58">
        <f t="shared" si="4"/>
        <v>428.44</v>
      </c>
      <c r="I163" s="79">
        <f t="shared" si="5"/>
        <v>428.44</v>
      </c>
      <c r="J163" s="59" t="s">
        <v>49</v>
      </c>
    </row>
    <row r="164" spans="1:10" ht="15">
      <c r="A164" s="70">
        <v>163</v>
      </c>
      <c r="B164" s="55">
        <v>3579</v>
      </c>
      <c r="C164" s="61" t="s">
        <v>85</v>
      </c>
      <c r="D164" s="62">
        <v>40603</v>
      </c>
      <c r="E164" s="63" t="s">
        <v>71</v>
      </c>
      <c r="F164" s="58">
        <v>552.78</v>
      </c>
      <c r="G164" s="58">
        <v>0</v>
      </c>
      <c r="H164" s="58">
        <f t="shared" si="4"/>
        <v>552.78</v>
      </c>
      <c r="I164" s="79">
        <f t="shared" si="5"/>
        <v>552.78</v>
      </c>
      <c r="J164" s="59" t="s">
        <v>49</v>
      </c>
    </row>
    <row r="165" spans="1:10" ht="15">
      <c r="A165" s="70">
        <v>164</v>
      </c>
      <c r="B165" s="55">
        <v>3579</v>
      </c>
      <c r="C165" s="61" t="s">
        <v>85</v>
      </c>
      <c r="D165" s="62">
        <v>40969</v>
      </c>
      <c r="E165" s="63" t="s">
        <v>71</v>
      </c>
      <c r="F165" s="58">
        <v>175.74</v>
      </c>
      <c r="G165" s="58">
        <v>0</v>
      </c>
      <c r="H165" s="58">
        <f t="shared" si="4"/>
        <v>175.74</v>
      </c>
      <c r="I165" s="79">
        <f t="shared" si="5"/>
        <v>175.74</v>
      </c>
      <c r="J165" s="59" t="s">
        <v>49</v>
      </c>
    </row>
    <row r="166" spans="1:10" ht="15">
      <c r="A166" s="70">
        <v>165</v>
      </c>
      <c r="B166" s="55">
        <v>3579</v>
      </c>
      <c r="C166" s="61" t="s">
        <v>85</v>
      </c>
      <c r="D166" s="62">
        <v>40833</v>
      </c>
      <c r="E166" s="63" t="s">
        <v>71</v>
      </c>
      <c r="F166" s="58">
        <v>403.22</v>
      </c>
      <c r="G166" s="58">
        <v>0</v>
      </c>
      <c r="H166" s="58">
        <f t="shared" si="4"/>
        <v>403.22</v>
      </c>
      <c r="I166" s="79">
        <f t="shared" si="5"/>
        <v>403.22</v>
      </c>
      <c r="J166" s="59" t="s">
        <v>49</v>
      </c>
    </row>
    <row r="167" spans="1:10" ht="15">
      <c r="A167" s="70">
        <v>166</v>
      </c>
      <c r="B167" s="55">
        <v>3579</v>
      </c>
      <c r="C167" s="61" t="s">
        <v>85</v>
      </c>
      <c r="D167" s="62">
        <v>40575</v>
      </c>
      <c r="E167" s="63" t="s">
        <v>71</v>
      </c>
      <c r="F167" s="58">
        <v>956.48</v>
      </c>
      <c r="G167" s="58">
        <v>0</v>
      </c>
      <c r="H167" s="58">
        <f t="shared" si="4"/>
        <v>956.48</v>
      </c>
      <c r="I167" s="79">
        <f t="shared" si="5"/>
        <v>956.48</v>
      </c>
      <c r="J167" s="59" t="s">
        <v>49</v>
      </c>
    </row>
    <row r="168" spans="1:10" ht="15">
      <c r="A168" s="70">
        <v>167</v>
      </c>
      <c r="B168" s="55">
        <v>3579</v>
      </c>
      <c r="C168" s="61" t="s">
        <v>85</v>
      </c>
      <c r="D168" s="62">
        <v>40969</v>
      </c>
      <c r="E168" s="63" t="s">
        <v>71</v>
      </c>
      <c r="F168" s="58">
        <v>649.98</v>
      </c>
      <c r="G168" s="58">
        <v>0</v>
      </c>
      <c r="H168" s="58">
        <f t="shared" si="4"/>
        <v>649.98</v>
      </c>
      <c r="I168" s="79">
        <f t="shared" si="5"/>
        <v>649.98</v>
      </c>
      <c r="J168" s="59" t="s">
        <v>49</v>
      </c>
    </row>
    <row r="169" spans="1:10" ht="15">
      <c r="A169" s="70">
        <v>168</v>
      </c>
      <c r="B169" s="55">
        <v>3579</v>
      </c>
      <c r="C169" s="61" t="s">
        <v>85</v>
      </c>
      <c r="D169" s="62">
        <v>40861</v>
      </c>
      <c r="E169" s="63" t="s">
        <v>71</v>
      </c>
      <c r="F169" s="58">
        <v>959.12</v>
      </c>
      <c r="G169" s="58">
        <v>0</v>
      </c>
      <c r="H169" s="58">
        <f t="shared" si="4"/>
        <v>959.12</v>
      </c>
      <c r="I169" s="79">
        <f t="shared" si="5"/>
        <v>959.12</v>
      </c>
      <c r="J169" s="59" t="s">
        <v>49</v>
      </c>
    </row>
    <row r="170" spans="1:10" ht="15">
      <c r="A170" s="70">
        <v>169</v>
      </c>
      <c r="B170" s="55">
        <v>3579</v>
      </c>
      <c r="C170" s="61" t="s">
        <v>85</v>
      </c>
      <c r="D170" s="62">
        <v>40695</v>
      </c>
      <c r="E170" s="63" t="s">
        <v>71</v>
      </c>
      <c r="F170" s="58">
        <v>353.1</v>
      </c>
      <c r="G170" s="58">
        <v>0</v>
      </c>
      <c r="H170" s="58">
        <f t="shared" si="4"/>
        <v>353.1</v>
      </c>
      <c r="I170" s="79">
        <f t="shared" si="5"/>
        <v>353.1</v>
      </c>
      <c r="J170" s="59" t="s">
        <v>49</v>
      </c>
    </row>
    <row r="171" spans="1:10" ht="15">
      <c r="A171" s="70">
        <v>170</v>
      </c>
      <c r="B171" s="55">
        <v>3579</v>
      </c>
      <c r="C171" s="61" t="s">
        <v>85</v>
      </c>
      <c r="D171" s="62">
        <v>40575</v>
      </c>
      <c r="E171" s="63" t="s">
        <v>71</v>
      </c>
      <c r="F171" s="58">
        <v>966.89</v>
      </c>
      <c r="G171" s="58">
        <v>0</v>
      </c>
      <c r="H171" s="58">
        <f t="shared" si="4"/>
        <v>966.89</v>
      </c>
      <c r="I171" s="79">
        <f t="shared" si="5"/>
        <v>966.89</v>
      </c>
      <c r="J171" s="59" t="s">
        <v>49</v>
      </c>
    </row>
    <row r="172" spans="1:10" ht="15">
      <c r="A172" s="70">
        <v>171</v>
      </c>
      <c r="B172" s="55">
        <v>3579</v>
      </c>
      <c r="C172" s="61" t="s">
        <v>85</v>
      </c>
      <c r="D172" s="62">
        <v>42065</v>
      </c>
      <c r="E172" s="63" t="s">
        <v>71</v>
      </c>
      <c r="F172" s="58">
        <v>594.52</v>
      </c>
      <c r="G172" s="58">
        <v>0</v>
      </c>
      <c r="H172" s="58">
        <f t="shared" si="4"/>
        <v>594.52</v>
      </c>
      <c r="I172" s="79">
        <f t="shared" si="5"/>
        <v>594.52</v>
      </c>
      <c r="J172" s="59" t="s">
        <v>49</v>
      </c>
    </row>
    <row r="173" spans="1:10" ht="15">
      <c r="A173" s="70">
        <v>172</v>
      </c>
      <c r="B173" s="55">
        <v>3579</v>
      </c>
      <c r="C173" s="61" t="s">
        <v>85</v>
      </c>
      <c r="D173" s="62">
        <v>40575</v>
      </c>
      <c r="E173" s="63" t="s">
        <v>71</v>
      </c>
      <c r="F173" s="58">
        <v>489.55</v>
      </c>
      <c r="G173" s="58">
        <v>0</v>
      </c>
      <c r="H173" s="58">
        <f t="shared" si="4"/>
        <v>489.55</v>
      </c>
      <c r="I173" s="79">
        <f t="shared" si="5"/>
        <v>489.55</v>
      </c>
      <c r="J173" s="59" t="s">
        <v>49</v>
      </c>
    </row>
    <row r="174" spans="1:10" ht="15">
      <c r="A174" s="70">
        <v>173</v>
      </c>
      <c r="B174" s="55">
        <v>3579</v>
      </c>
      <c r="C174" s="61" t="s">
        <v>85</v>
      </c>
      <c r="D174" s="62">
        <v>40652</v>
      </c>
      <c r="E174" s="63" t="s">
        <v>71</v>
      </c>
      <c r="F174" s="58">
        <v>284.88</v>
      </c>
      <c r="G174" s="58">
        <v>0</v>
      </c>
      <c r="H174" s="58">
        <f t="shared" si="4"/>
        <v>284.88</v>
      </c>
      <c r="I174" s="79">
        <f t="shared" si="5"/>
        <v>284.88</v>
      </c>
      <c r="J174" s="59" t="s">
        <v>49</v>
      </c>
    </row>
    <row r="175" spans="1:10" ht="15">
      <c r="A175" s="70">
        <v>174</v>
      </c>
      <c r="B175" s="55">
        <v>3579</v>
      </c>
      <c r="C175" s="61" t="s">
        <v>85</v>
      </c>
      <c r="D175" s="62">
        <v>40578</v>
      </c>
      <c r="E175" s="63" t="s">
        <v>71</v>
      </c>
      <c r="F175" s="58">
        <v>317.94</v>
      </c>
      <c r="G175" s="58">
        <v>0</v>
      </c>
      <c r="H175" s="58">
        <f t="shared" si="4"/>
        <v>317.94</v>
      </c>
      <c r="I175" s="79">
        <f t="shared" si="5"/>
        <v>317.94</v>
      </c>
      <c r="J175" s="59" t="s">
        <v>49</v>
      </c>
    </row>
    <row r="176" spans="1:10" ht="15">
      <c r="A176" s="70">
        <v>175</v>
      </c>
      <c r="B176" s="55">
        <v>3579</v>
      </c>
      <c r="C176" s="61" t="s">
        <v>85</v>
      </c>
      <c r="D176" s="62">
        <v>40575</v>
      </c>
      <c r="E176" s="63" t="s">
        <v>71</v>
      </c>
      <c r="F176" s="58">
        <v>396.2</v>
      </c>
      <c r="G176" s="58">
        <v>0</v>
      </c>
      <c r="H176" s="58">
        <f t="shared" si="4"/>
        <v>396.2</v>
      </c>
      <c r="I176" s="79">
        <f t="shared" si="5"/>
        <v>396.2</v>
      </c>
      <c r="J176" s="59" t="s">
        <v>49</v>
      </c>
    </row>
    <row r="177" spans="1:10" ht="15">
      <c r="A177" s="70">
        <v>176</v>
      </c>
      <c r="B177" s="55">
        <v>3579</v>
      </c>
      <c r="C177" s="61" t="s">
        <v>85</v>
      </c>
      <c r="D177" s="62">
        <v>39846</v>
      </c>
      <c r="E177" s="63" t="s">
        <v>71</v>
      </c>
      <c r="F177" s="58">
        <v>160</v>
      </c>
      <c r="G177" s="58">
        <v>0</v>
      </c>
      <c r="H177" s="58">
        <f t="shared" si="4"/>
        <v>160</v>
      </c>
      <c r="I177" s="79">
        <f t="shared" si="5"/>
        <v>160</v>
      </c>
      <c r="J177" s="59" t="s">
        <v>49</v>
      </c>
    </row>
    <row r="178" spans="1:10" ht="15">
      <c r="A178" s="70">
        <v>177</v>
      </c>
      <c r="B178" s="55">
        <v>3579</v>
      </c>
      <c r="C178" s="61" t="s">
        <v>85</v>
      </c>
      <c r="D178" s="62">
        <v>40618</v>
      </c>
      <c r="E178" s="63" t="s">
        <v>71</v>
      </c>
      <c r="F178" s="58">
        <v>179.63</v>
      </c>
      <c r="G178" s="58">
        <v>0</v>
      </c>
      <c r="H178" s="58">
        <f t="shared" si="4"/>
        <v>179.63</v>
      </c>
      <c r="I178" s="79">
        <f t="shared" si="5"/>
        <v>179.63</v>
      </c>
      <c r="J178" s="59" t="s">
        <v>49</v>
      </c>
    </row>
    <row r="179" spans="1:10" ht="15">
      <c r="A179" s="70">
        <v>178</v>
      </c>
      <c r="B179" s="55">
        <v>3579</v>
      </c>
      <c r="C179" s="61" t="s">
        <v>85</v>
      </c>
      <c r="D179" s="62">
        <v>40575</v>
      </c>
      <c r="E179" s="63" t="s">
        <v>71</v>
      </c>
      <c r="F179" s="58">
        <v>518.52</v>
      </c>
      <c r="G179" s="58">
        <v>0</v>
      </c>
      <c r="H179" s="58">
        <f t="shared" si="4"/>
        <v>518.52</v>
      </c>
      <c r="I179" s="79">
        <f t="shared" si="5"/>
        <v>518.52</v>
      </c>
      <c r="J179" s="59" t="s">
        <v>49</v>
      </c>
    </row>
    <row r="180" spans="1:10" ht="15">
      <c r="A180" s="70">
        <v>179</v>
      </c>
      <c r="B180" s="55">
        <v>3579</v>
      </c>
      <c r="C180" s="61" t="s">
        <v>85</v>
      </c>
      <c r="D180" s="62">
        <v>40756</v>
      </c>
      <c r="E180" s="63" t="s">
        <v>71</v>
      </c>
      <c r="F180" s="58">
        <v>743.13</v>
      </c>
      <c r="G180" s="58">
        <v>0</v>
      </c>
      <c r="H180" s="58">
        <f t="shared" si="4"/>
        <v>743.13</v>
      </c>
      <c r="I180" s="79">
        <f t="shared" si="5"/>
        <v>743.13</v>
      </c>
      <c r="J180" s="59" t="s">
        <v>49</v>
      </c>
    </row>
    <row r="181" spans="1:10" ht="15">
      <c r="A181" s="70">
        <v>180</v>
      </c>
      <c r="B181" s="55">
        <v>3579</v>
      </c>
      <c r="C181" s="61" t="s">
        <v>85</v>
      </c>
      <c r="D181" s="62">
        <v>41155</v>
      </c>
      <c r="E181" s="63" t="s">
        <v>71</v>
      </c>
      <c r="F181" s="58">
        <v>313.87</v>
      </c>
      <c r="G181" s="58">
        <v>0</v>
      </c>
      <c r="H181" s="58">
        <f t="shared" si="4"/>
        <v>313.87</v>
      </c>
      <c r="I181" s="79">
        <f t="shared" si="5"/>
        <v>313.87</v>
      </c>
      <c r="J181" s="59" t="s">
        <v>49</v>
      </c>
    </row>
    <row r="182" spans="1:10" ht="15">
      <c r="A182" s="70">
        <v>181</v>
      </c>
      <c r="B182" s="55">
        <v>3579</v>
      </c>
      <c r="C182" s="61" t="s">
        <v>85</v>
      </c>
      <c r="D182" s="62">
        <v>40575</v>
      </c>
      <c r="E182" s="63" t="s">
        <v>71</v>
      </c>
      <c r="F182" s="58">
        <v>600</v>
      </c>
      <c r="G182" s="58">
        <v>0</v>
      </c>
      <c r="H182" s="58">
        <f t="shared" si="4"/>
        <v>600</v>
      </c>
      <c r="I182" s="79">
        <f t="shared" si="5"/>
        <v>600</v>
      </c>
      <c r="J182" s="59" t="s">
        <v>49</v>
      </c>
    </row>
    <row r="183" spans="1:10" ht="15">
      <c r="A183" s="70">
        <v>182</v>
      </c>
      <c r="B183" s="55">
        <v>3579</v>
      </c>
      <c r="C183" s="61" t="s">
        <v>85</v>
      </c>
      <c r="D183" s="62">
        <v>41214</v>
      </c>
      <c r="E183" s="63" t="s">
        <v>71</v>
      </c>
      <c r="F183" s="58">
        <v>562</v>
      </c>
      <c r="G183" s="58">
        <v>0</v>
      </c>
      <c r="H183" s="58">
        <f t="shared" si="4"/>
        <v>562</v>
      </c>
      <c r="I183" s="79">
        <f t="shared" si="5"/>
        <v>562</v>
      </c>
      <c r="J183" s="59" t="s">
        <v>49</v>
      </c>
    </row>
    <row r="184" spans="1:10" ht="15">
      <c r="A184" s="70">
        <v>183</v>
      </c>
      <c r="B184" s="55">
        <v>3579</v>
      </c>
      <c r="C184" s="61" t="s">
        <v>85</v>
      </c>
      <c r="D184" s="62">
        <v>40575</v>
      </c>
      <c r="E184" s="63" t="s">
        <v>71</v>
      </c>
      <c r="F184" s="58">
        <v>645.38</v>
      </c>
      <c r="G184" s="58">
        <v>0</v>
      </c>
      <c r="H184" s="58">
        <f t="shared" si="4"/>
        <v>645.38</v>
      </c>
      <c r="I184" s="79">
        <f t="shared" si="5"/>
        <v>645.38</v>
      </c>
      <c r="J184" s="59" t="s">
        <v>49</v>
      </c>
    </row>
    <row r="185" spans="1:10" ht="15">
      <c r="A185" s="70">
        <v>184</v>
      </c>
      <c r="B185" s="55">
        <v>3579</v>
      </c>
      <c r="C185" s="61" t="s">
        <v>85</v>
      </c>
      <c r="D185" s="62">
        <v>41155</v>
      </c>
      <c r="E185" s="63" t="s">
        <v>71</v>
      </c>
      <c r="F185" s="58">
        <v>423.7</v>
      </c>
      <c r="G185" s="58">
        <v>0</v>
      </c>
      <c r="H185" s="58">
        <f t="shared" si="4"/>
        <v>423.7</v>
      </c>
      <c r="I185" s="79">
        <f t="shared" si="5"/>
        <v>423.7</v>
      </c>
      <c r="J185" s="59" t="s">
        <v>49</v>
      </c>
    </row>
    <row r="186" spans="1:10" ht="15">
      <c r="A186" s="70">
        <v>185</v>
      </c>
      <c r="B186" s="55">
        <v>3579</v>
      </c>
      <c r="C186" s="61" t="s">
        <v>85</v>
      </c>
      <c r="D186" s="62">
        <v>40969</v>
      </c>
      <c r="E186" s="63" t="s">
        <v>71</v>
      </c>
      <c r="F186" s="58">
        <v>442.03000000000003</v>
      </c>
      <c r="G186" s="58">
        <v>0</v>
      </c>
      <c r="H186" s="58">
        <f t="shared" si="4"/>
        <v>442.03000000000003</v>
      </c>
      <c r="I186" s="79">
        <f t="shared" si="5"/>
        <v>442.03000000000003</v>
      </c>
      <c r="J186" s="59" t="s">
        <v>49</v>
      </c>
    </row>
    <row r="187" spans="1:10" ht="15">
      <c r="A187" s="70">
        <v>186</v>
      </c>
      <c r="B187" s="55">
        <v>3579</v>
      </c>
      <c r="C187" s="61" t="s">
        <v>85</v>
      </c>
      <c r="D187" s="62">
        <v>40603</v>
      </c>
      <c r="E187" s="63" t="s">
        <v>71</v>
      </c>
      <c r="F187" s="58">
        <v>272.86</v>
      </c>
      <c r="G187" s="58">
        <v>0</v>
      </c>
      <c r="H187" s="58">
        <f t="shared" si="4"/>
        <v>272.86</v>
      </c>
      <c r="I187" s="79">
        <f t="shared" si="5"/>
        <v>272.86</v>
      </c>
      <c r="J187" s="59" t="s">
        <v>49</v>
      </c>
    </row>
    <row r="188" spans="1:10" ht="15">
      <c r="A188" s="70">
        <v>187</v>
      </c>
      <c r="B188" s="55">
        <v>3579</v>
      </c>
      <c r="C188" s="61" t="s">
        <v>85</v>
      </c>
      <c r="D188" s="62">
        <v>40548</v>
      </c>
      <c r="E188" s="63" t="s">
        <v>71</v>
      </c>
      <c r="F188" s="58">
        <v>375.67</v>
      </c>
      <c r="G188" s="58">
        <v>0</v>
      </c>
      <c r="H188" s="58">
        <f aca="true" t="shared" si="6" ref="H188:H251">F188</f>
        <v>375.67</v>
      </c>
      <c r="I188" s="79">
        <f t="shared" si="5"/>
        <v>375.67</v>
      </c>
      <c r="J188" s="59" t="s">
        <v>49</v>
      </c>
    </row>
    <row r="189" spans="1:10" ht="15">
      <c r="A189" s="70">
        <v>188</v>
      </c>
      <c r="B189" s="55">
        <v>3579</v>
      </c>
      <c r="C189" s="61" t="s">
        <v>85</v>
      </c>
      <c r="D189" s="62">
        <v>40575</v>
      </c>
      <c r="E189" s="63" t="s">
        <v>71</v>
      </c>
      <c r="F189" s="58">
        <v>350</v>
      </c>
      <c r="G189" s="58">
        <v>0</v>
      </c>
      <c r="H189" s="58">
        <f t="shared" si="6"/>
        <v>350</v>
      </c>
      <c r="I189" s="79">
        <f t="shared" si="5"/>
        <v>350</v>
      </c>
      <c r="J189" s="59" t="s">
        <v>49</v>
      </c>
    </row>
    <row r="190" spans="1:10" ht="15">
      <c r="A190" s="70">
        <v>189</v>
      </c>
      <c r="B190" s="55">
        <v>3579</v>
      </c>
      <c r="C190" s="61" t="s">
        <v>85</v>
      </c>
      <c r="D190" s="62">
        <v>40575</v>
      </c>
      <c r="E190" s="63" t="s">
        <v>71</v>
      </c>
      <c r="F190" s="58">
        <v>552.17</v>
      </c>
      <c r="G190" s="58">
        <v>0</v>
      </c>
      <c r="H190" s="58">
        <f t="shared" si="6"/>
        <v>552.17</v>
      </c>
      <c r="I190" s="79">
        <f t="shared" si="5"/>
        <v>552.17</v>
      </c>
      <c r="J190" s="59" t="s">
        <v>49</v>
      </c>
    </row>
    <row r="191" spans="1:10" ht="15">
      <c r="A191" s="70">
        <v>190</v>
      </c>
      <c r="B191" s="55">
        <v>3579</v>
      </c>
      <c r="C191" s="61" t="s">
        <v>85</v>
      </c>
      <c r="D191" s="62">
        <v>40575</v>
      </c>
      <c r="E191" s="63" t="s">
        <v>71</v>
      </c>
      <c r="F191" s="58">
        <v>600</v>
      </c>
      <c r="G191" s="58">
        <v>0</v>
      </c>
      <c r="H191" s="58">
        <f t="shared" si="6"/>
        <v>600</v>
      </c>
      <c r="I191" s="79">
        <f t="shared" si="5"/>
        <v>600</v>
      </c>
      <c r="J191" s="59" t="s">
        <v>49</v>
      </c>
    </row>
    <row r="192" spans="1:10" ht="15">
      <c r="A192" s="70">
        <v>191</v>
      </c>
      <c r="B192" s="55">
        <v>3579</v>
      </c>
      <c r="C192" s="61" t="s">
        <v>85</v>
      </c>
      <c r="D192" s="62">
        <v>40969</v>
      </c>
      <c r="E192" s="63" t="s">
        <v>71</v>
      </c>
      <c r="F192" s="58">
        <v>350</v>
      </c>
      <c r="G192" s="58">
        <v>0</v>
      </c>
      <c r="H192" s="58">
        <f t="shared" si="6"/>
        <v>350</v>
      </c>
      <c r="I192" s="79">
        <f t="shared" si="5"/>
        <v>350</v>
      </c>
      <c r="J192" s="59" t="s">
        <v>49</v>
      </c>
    </row>
    <row r="193" spans="1:10" ht="15">
      <c r="A193" s="70">
        <v>192</v>
      </c>
      <c r="B193" s="55">
        <v>3579</v>
      </c>
      <c r="C193" s="61" t="s">
        <v>85</v>
      </c>
      <c r="D193" s="62">
        <v>40575</v>
      </c>
      <c r="E193" s="63" t="s">
        <v>71</v>
      </c>
      <c r="F193" s="58">
        <v>600</v>
      </c>
      <c r="G193" s="58">
        <v>0</v>
      </c>
      <c r="H193" s="58">
        <f t="shared" si="6"/>
        <v>600</v>
      </c>
      <c r="I193" s="79">
        <f t="shared" si="5"/>
        <v>600</v>
      </c>
      <c r="J193" s="59" t="s">
        <v>49</v>
      </c>
    </row>
    <row r="194" spans="1:10" ht="15">
      <c r="A194" s="70">
        <v>193</v>
      </c>
      <c r="B194" s="55">
        <v>3579</v>
      </c>
      <c r="C194" s="61" t="s">
        <v>85</v>
      </c>
      <c r="D194" s="62">
        <v>40483</v>
      </c>
      <c r="E194" s="63" t="s">
        <v>71</v>
      </c>
      <c r="F194" s="58">
        <v>525.29</v>
      </c>
      <c r="G194" s="58">
        <v>0</v>
      </c>
      <c r="H194" s="58">
        <f t="shared" si="6"/>
        <v>525.29</v>
      </c>
      <c r="I194" s="79">
        <f t="shared" si="5"/>
        <v>525.29</v>
      </c>
      <c r="J194" s="59" t="s">
        <v>49</v>
      </c>
    </row>
    <row r="195" spans="1:10" ht="15">
      <c r="A195" s="70">
        <v>194</v>
      </c>
      <c r="B195" s="55">
        <v>3579</v>
      </c>
      <c r="C195" s="61" t="s">
        <v>85</v>
      </c>
      <c r="D195" s="62">
        <v>39980</v>
      </c>
      <c r="E195" s="63" t="s">
        <v>71</v>
      </c>
      <c r="F195" s="58">
        <v>163</v>
      </c>
      <c r="G195" s="58">
        <v>0</v>
      </c>
      <c r="H195" s="58">
        <f t="shared" si="6"/>
        <v>163</v>
      </c>
      <c r="I195" s="79">
        <f t="shared" si="5"/>
        <v>163</v>
      </c>
      <c r="J195" s="59" t="s">
        <v>49</v>
      </c>
    </row>
    <row r="196" spans="1:10" ht="15">
      <c r="A196" s="70">
        <v>195</v>
      </c>
      <c r="B196" s="55">
        <v>3579</v>
      </c>
      <c r="C196" s="61" t="s">
        <v>85</v>
      </c>
      <c r="D196" s="62">
        <v>41183</v>
      </c>
      <c r="E196" s="63" t="s">
        <v>71</v>
      </c>
      <c r="F196" s="58">
        <v>258.9</v>
      </c>
      <c r="G196" s="58">
        <v>0</v>
      </c>
      <c r="H196" s="58">
        <f t="shared" si="6"/>
        <v>258.9</v>
      </c>
      <c r="I196" s="79">
        <f t="shared" si="5"/>
        <v>258.9</v>
      </c>
      <c r="J196" s="59" t="s">
        <v>49</v>
      </c>
    </row>
    <row r="197" spans="1:10" ht="15">
      <c r="A197" s="70">
        <v>196</v>
      </c>
      <c r="B197" s="55">
        <v>3579</v>
      </c>
      <c r="C197" s="61" t="s">
        <v>85</v>
      </c>
      <c r="D197" s="62">
        <v>41764</v>
      </c>
      <c r="E197" s="63" t="s">
        <v>71</v>
      </c>
      <c r="F197" s="58">
        <v>160</v>
      </c>
      <c r="G197" s="58">
        <v>0</v>
      </c>
      <c r="H197" s="58">
        <f t="shared" si="6"/>
        <v>160</v>
      </c>
      <c r="I197" s="79">
        <f t="shared" si="5"/>
        <v>160</v>
      </c>
      <c r="J197" s="59" t="s">
        <v>49</v>
      </c>
    </row>
    <row r="198" spans="1:10" ht="15">
      <c r="A198" s="70">
        <v>197</v>
      </c>
      <c r="B198" s="55">
        <v>3579</v>
      </c>
      <c r="C198" s="61" t="s">
        <v>85</v>
      </c>
      <c r="D198" s="62">
        <v>41579</v>
      </c>
      <c r="E198" s="63" t="s">
        <v>71</v>
      </c>
      <c r="F198" s="58">
        <v>234.63</v>
      </c>
      <c r="G198" s="58">
        <v>0</v>
      </c>
      <c r="H198" s="58">
        <f t="shared" si="6"/>
        <v>234.63</v>
      </c>
      <c r="I198" s="79">
        <f t="shared" si="5"/>
        <v>234.63</v>
      </c>
      <c r="J198" s="59" t="s">
        <v>49</v>
      </c>
    </row>
    <row r="199" spans="1:10" ht="15">
      <c r="A199" s="70">
        <v>198</v>
      </c>
      <c r="B199" s="55">
        <v>3579</v>
      </c>
      <c r="C199" s="61" t="s">
        <v>85</v>
      </c>
      <c r="D199" s="62">
        <v>41183</v>
      </c>
      <c r="E199" s="63" t="s">
        <v>71</v>
      </c>
      <c r="F199" s="58">
        <v>685.58</v>
      </c>
      <c r="G199" s="58">
        <v>0</v>
      </c>
      <c r="H199" s="58">
        <f t="shared" si="6"/>
        <v>685.58</v>
      </c>
      <c r="I199" s="79">
        <f t="shared" si="5"/>
        <v>685.58</v>
      </c>
      <c r="J199" s="59" t="s">
        <v>49</v>
      </c>
    </row>
    <row r="200" spans="1:10" ht="15">
      <c r="A200" s="70">
        <v>199</v>
      </c>
      <c r="B200" s="55">
        <v>3579</v>
      </c>
      <c r="C200" s="61" t="s">
        <v>85</v>
      </c>
      <c r="D200" s="62">
        <v>40756</v>
      </c>
      <c r="E200" s="63" t="s">
        <v>71</v>
      </c>
      <c r="F200" s="58">
        <v>352.46</v>
      </c>
      <c r="G200" s="58">
        <v>0</v>
      </c>
      <c r="H200" s="58">
        <f t="shared" si="6"/>
        <v>352.46</v>
      </c>
      <c r="I200" s="79">
        <f t="shared" si="5"/>
        <v>352.46</v>
      </c>
      <c r="J200" s="59" t="s">
        <v>49</v>
      </c>
    </row>
    <row r="201" spans="1:10" ht="15">
      <c r="A201" s="70">
        <v>200</v>
      </c>
      <c r="B201" s="55">
        <v>3579</v>
      </c>
      <c r="C201" s="61" t="s">
        <v>85</v>
      </c>
      <c r="D201" s="62">
        <v>41821</v>
      </c>
      <c r="E201" s="63" t="s">
        <v>71</v>
      </c>
      <c r="F201" s="58">
        <v>573.17</v>
      </c>
      <c r="G201" s="58">
        <v>0</v>
      </c>
      <c r="H201" s="58">
        <f t="shared" si="6"/>
        <v>573.17</v>
      </c>
      <c r="I201" s="79">
        <f t="shared" si="5"/>
        <v>573.17</v>
      </c>
      <c r="J201" s="59" t="s">
        <v>49</v>
      </c>
    </row>
    <row r="202" spans="1:10" ht="15">
      <c r="A202" s="70">
        <v>201</v>
      </c>
      <c r="B202" s="55">
        <v>3579</v>
      </c>
      <c r="C202" s="61" t="s">
        <v>85</v>
      </c>
      <c r="D202" s="62">
        <v>41122</v>
      </c>
      <c r="E202" s="63" t="s">
        <v>71</v>
      </c>
      <c r="F202" s="58">
        <v>426.34000000000003</v>
      </c>
      <c r="G202" s="58">
        <v>0</v>
      </c>
      <c r="H202" s="58">
        <f t="shared" si="6"/>
        <v>426.34000000000003</v>
      </c>
      <c r="I202" s="79">
        <f t="shared" si="5"/>
        <v>426.34000000000003</v>
      </c>
      <c r="J202" s="59" t="s">
        <v>49</v>
      </c>
    </row>
    <row r="203" spans="1:10" ht="15">
      <c r="A203" s="70">
        <v>202</v>
      </c>
      <c r="B203" s="55">
        <v>3579</v>
      </c>
      <c r="C203" s="61" t="s">
        <v>85</v>
      </c>
      <c r="D203" s="62">
        <v>40575</v>
      </c>
      <c r="E203" s="63" t="s">
        <v>71</v>
      </c>
      <c r="F203" s="58">
        <v>960</v>
      </c>
      <c r="G203" s="58">
        <v>0</v>
      </c>
      <c r="H203" s="58">
        <f t="shared" si="6"/>
        <v>960</v>
      </c>
      <c r="I203" s="79">
        <f t="shared" si="5"/>
        <v>960</v>
      </c>
      <c r="J203" s="59" t="s">
        <v>49</v>
      </c>
    </row>
    <row r="204" spans="1:10" ht="15">
      <c r="A204" s="70">
        <v>203</v>
      </c>
      <c r="B204" s="55">
        <v>3579</v>
      </c>
      <c r="C204" s="61" t="s">
        <v>85</v>
      </c>
      <c r="D204" s="62">
        <v>39846</v>
      </c>
      <c r="E204" s="63" t="s">
        <v>71</v>
      </c>
      <c r="F204" s="58">
        <v>160.76</v>
      </c>
      <c r="G204" s="58">
        <v>0</v>
      </c>
      <c r="H204" s="58">
        <f t="shared" si="6"/>
        <v>160.76</v>
      </c>
      <c r="I204" s="79">
        <f t="shared" si="5"/>
        <v>160.76</v>
      </c>
      <c r="J204" s="59" t="s">
        <v>49</v>
      </c>
    </row>
    <row r="205" spans="1:10" ht="15">
      <c r="A205" s="70">
        <v>204</v>
      </c>
      <c r="B205" s="55">
        <v>3579</v>
      </c>
      <c r="C205" s="61" t="s">
        <v>85</v>
      </c>
      <c r="D205" s="62">
        <v>40603</v>
      </c>
      <c r="E205" s="63" t="s">
        <v>71</v>
      </c>
      <c r="F205" s="58">
        <v>365.32</v>
      </c>
      <c r="G205" s="58">
        <v>0</v>
      </c>
      <c r="H205" s="58">
        <f t="shared" si="6"/>
        <v>365.32</v>
      </c>
      <c r="I205" s="79">
        <f t="shared" si="5"/>
        <v>365.32</v>
      </c>
      <c r="J205" s="59" t="s">
        <v>49</v>
      </c>
    </row>
    <row r="206" spans="1:10" ht="15">
      <c r="A206" s="70">
        <v>205</v>
      </c>
      <c r="B206" s="55">
        <v>3579</v>
      </c>
      <c r="C206" s="61" t="s">
        <v>85</v>
      </c>
      <c r="D206" s="62">
        <v>40575</v>
      </c>
      <c r="E206" s="63" t="s">
        <v>71</v>
      </c>
      <c r="F206" s="58">
        <v>960</v>
      </c>
      <c r="G206" s="58">
        <v>0</v>
      </c>
      <c r="H206" s="58">
        <f t="shared" si="6"/>
        <v>960</v>
      </c>
      <c r="I206" s="79">
        <f t="shared" si="5"/>
        <v>960</v>
      </c>
      <c r="J206" s="59" t="s">
        <v>49</v>
      </c>
    </row>
    <row r="207" spans="1:10" ht="15">
      <c r="A207" s="70">
        <v>206</v>
      </c>
      <c r="B207" s="55">
        <v>3579</v>
      </c>
      <c r="C207" s="61" t="s">
        <v>85</v>
      </c>
      <c r="D207" s="62">
        <v>40575</v>
      </c>
      <c r="E207" s="63" t="s">
        <v>71</v>
      </c>
      <c r="F207" s="58">
        <v>880</v>
      </c>
      <c r="G207" s="58">
        <v>0</v>
      </c>
      <c r="H207" s="58">
        <f t="shared" si="6"/>
        <v>880</v>
      </c>
      <c r="I207" s="79">
        <f t="shared" si="5"/>
        <v>880</v>
      </c>
      <c r="J207" s="59" t="s">
        <v>49</v>
      </c>
    </row>
    <row r="208" spans="1:10" ht="15">
      <c r="A208" s="70">
        <v>207</v>
      </c>
      <c r="B208" s="55">
        <v>3579</v>
      </c>
      <c r="C208" s="61" t="s">
        <v>85</v>
      </c>
      <c r="D208" s="62">
        <v>40969</v>
      </c>
      <c r="E208" s="63" t="s">
        <v>71</v>
      </c>
      <c r="F208" s="58">
        <v>500.71000000000004</v>
      </c>
      <c r="G208" s="58">
        <v>0</v>
      </c>
      <c r="H208" s="58">
        <f t="shared" si="6"/>
        <v>500.71000000000004</v>
      </c>
      <c r="I208" s="79">
        <f t="shared" si="5"/>
        <v>500.71000000000004</v>
      </c>
      <c r="J208" s="59" t="s">
        <v>49</v>
      </c>
    </row>
    <row r="209" spans="1:10" ht="15">
      <c r="A209" s="70">
        <v>208</v>
      </c>
      <c r="B209" s="55">
        <v>3579</v>
      </c>
      <c r="C209" s="61" t="s">
        <v>85</v>
      </c>
      <c r="D209" s="62">
        <v>40575</v>
      </c>
      <c r="E209" s="63" t="s">
        <v>71</v>
      </c>
      <c r="F209" s="58">
        <v>495.93</v>
      </c>
      <c r="G209" s="58">
        <v>0</v>
      </c>
      <c r="H209" s="58">
        <f t="shared" si="6"/>
        <v>495.93</v>
      </c>
      <c r="I209" s="79">
        <f t="shared" si="5"/>
        <v>495.93</v>
      </c>
      <c r="J209" s="59" t="s">
        <v>49</v>
      </c>
    </row>
    <row r="210" spans="1:10" ht="15">
      <c r="A210" s="70">
        <v>209</v>
      </c>
      <c r="B210" s="55">
        <v>3579</v>
      </c>
      <c r="C210" s="61" t="s">
        <v>85</v>
      </c>
      <c r="D210" s="62">
        <v>40575</v>
      </c>
      <c r="E210" s="63" t="s">
        <v>71</v>
      </c>
      <c r="F210" s="58">
        <v>323.78000000000003</v>
      </c>
      <c r="G210" s="58">
        <v>0</v>
      </c>
      <c r="H210" s="58">
        <f t="shared" si="6"/>
        <v>323.78000000000003</v>
      </c>
      <c r="I210" s="79">
        <f t="shared" si="5"/>
        <v>323.78000000000003</v>
      </c>
      <c r="J210" s="59" t="s">
        <v>49</v>
      </c>
    </row>
    <row r="211" spans="1:10" ht="15">
      <c r="A211" s="70">
        <v>210</v>
      </c>
      <c r="B211" s="55">
        <v>3579</v>
      </c>
      <c r="C211" s="61" t="s">
        <v>85</v>
      </c>
      <c r="D211" s="62">
        <v>40330</v>
      </c>
      <c r="E211" s="63" t="s">
        <v>71</v>
      </c>
      <c r="F211" s="58">
        <v>0</v>
      </c>
      <c r="G211" s="58">
        <v>0</v>
      </c>
      <c r="H211" s="58">
        <f t="shared" si="6"/>
        <v>0</v>
      </c>
      <c r="I211" s="79">
        <f t="shared" si="5"/>
        <v>0</v>
      </c>
      <c r="J211" s="59" t="s">
        <v>49</v>
      </c>
    </row>
    <row r="212" spans="1:10" ht="15">
      <c r="A212" s="70">
        <v>211</v>
      </c>
      <c r="B212" s="55">
        <v>3579</v>
      </c>
      <c r="C212" s="61" t="s">
        <v>85</v>
      </c>
      <c r="D212" s="62">
        <v>40575</v>
      </c>
      <c r="E212" s="63" t="s">
        <v>71</v>
      </c>
      <c r="F212" s="58">
        <v>639.28</v>
      </c>
      <c r="G212" s="58">
        <v>0</v>
      </c>
      <c r="H212" s="58">
        <f t="shared" si="6"/>
        <v>639.28</v>
      </c>
      <c r="I212" s="79">
        <f t="shared" si="5"/>
        <v>639.28</v>
      </c>
      <c r="J212" s="59" t="s">
        <v>49</v>
      </c>
    </row>
    <row r="213" spans="1:10" ht="15">
      <c r="A213" s="70">
        <v>212</v>
      </c>
      <c r="B213" s="55">
        <v>3579</v>
      </c>
      <c r="C213" s="61" t="s">
        <v>85</v>
      </c>
      <c r="D213" s="62">
        <v>41122</v>
      </c>
      <c r="E213" s="63" t="s">
        <v>71</v>
      </c>
      <c r="F213" s="58">
        <v>797.04</v>
      </c>
      <c r="G213" s="58">
        <v>0</v>
      </c>
      <c r="H213" s="58">
        <f t="shared" si="6"/>
        <v>797.04</v>
      </c>
      <c r="I213" s="79">
        <f t="shared" si="5"/>
        <v>797.04</v>
      </c>
      <c r="J213" s="59" t="s">
        <v>49</v>
      </c>
    </row>
    <row r="214" spans="1:10" ht="15">
      <c r="A214" s="70">
        <v>213</v>
      </c>
      <c r="B214" s="55">
        <v>3579</v>
      </c>
      <c r="C214" s="61" t="s">
        <v>85</v>
      </c>
      <c r="D214" s="62">
        <v>40360</v>
      </c>
      <c r="E214" s="63" t="s">
        <v>71</v>
      </c>
      <c r="F214" s="58">
        <v>386.61</v>
      </c>
      <c r="G214" s="58">
        <v>0</v>
      </c>
      <c r="H214" s="58">
        <f t="shared" si="6"/>
        <v>386.61</v>
      </c>
      <c r="I214" s="79">
        <f t="shared" si="5"/>
        <v>386.61</v>
      </c>
      <c r="J214" s="59" t="s">
        <v>49</v>
      </c>
    </row>
    <row r="215" spans="1:10" ht="15">
      <c r="A215" s="70">
        <v>214</v>
      </c>
      <c r="B215" s="55">
        <v>3579</v>
      </c>
      <c r="C215" s="61" t="s">
        <v>85</v>
      </c>
      <c r="D215" s="62">
        <v>39980</v>
      </c>
      <c r="E215" s="63" t="s">
        <v>71</v>
      </c>
      <c r="F215" s="58">
        <v>572.17</v>
      </c>
      <c r="G215" s="58">
        <v>0</v>
      </c>
      <c r="H215" s="58">
        <f t="shared" si="6"/>
        <v>572.17</v>
      </c>
      <c r="I215" s="79">
        <f t="shared" si="5"/>
        <v>572.17</v>
      </c>
      <c r="J215" s="59" t="s">
        <v>49</v>
      </c>
    </row>
    <row r="216" spans="1:10" ht="15">
      <c r="A216" s="70">
        <v>215</v>
      </c>
      <c r="B216" s="55">
        <v>3579</v>
      </c>
      <c r="C216" s="61" t="s">
        <v>85</v>
      </c>
      <c r="D216" s="62">
        <v>40575</v>
      </c>
      <c r="E216" s="63" t="s">
        <v>71</v>
      </c>
      <c r="F216" s="58">
        <v>892.0600000000001</v>
      </c>
      <c r="G216" s="58">
        <v>0</v>
      </c>
      <c r="H216" s="58">
        <f t="shared" si="6"/>
        <v>892.0600000000001</v>
      </c>
      <c r="I216" s="79">
        <f t="shared" si="5"/>
        <v>892.0600000000001</v>
      </c>
      <c r="J216" s="59" t="s">
        <v>49</v>
      </c>
    </row>
    <row r="217" spans="1:10" ht="15">
      <c r="A217" s="70">
        <v>216</v>
      </c>
      <c r="B217" s="55">
        <v>3579</v>
      </c>
      <c r="C217" s="61" t="s">
        <v>85</v>
      </c>
      <c r="D217" s="81">
        <v>41214</v>
      </c>
      <c r="E217" s="63" t="s">
        <v>71</v>
      </c>
      <c r="F217" s="58">
        <v>500</v>
      </c>
      <c r="G217" s="58">
        <v>0</v>
      </c>
      <c r="H217" s="58">
        <f t="shared" si="6"/>
        <v>500</v>
      </c>
      <c r="I217" s="79">
        <f t="shared" si="5"/>
        <v>500</v>
      </c>
      <c r="J217" s="59" t="s">
        <v>49</v>
      </c>
    </row>
    <row r="218" spans="1:10" ht="15">
      <c r="A218" s="70">
        <v>217</v>
      </c>
      <c r="B218" s="55">
        <v>3579</v>
      </c>
      <c r="C218" s="61" t="s">
        <v>85</v>
      </c>
      <c r="D218" s="62">
        <v>40625</v>
      </c>
      <c r="E218" s="63" t="s">
        <v>71</v>
      </c>
      <c r="F218" s="58">
        <v>170</v>
      </c>
      <c r="G218" s="58">
        <v>0</v>
      </c>
      <c r="H218" s="58">
        <f t="shared" si="6"/>
        <v>170</v>
      </c>
      <c r="I218" s="79">
        <f t="shared" si="5"/>
        <v>170</v>
      </c>
      <c r="J218" s="59" t="s">
        <v>49</v>
      </c>
    </row>
    <row r="219" spans="1:10" ht="15">
      <c r="A219" s="70">
        <v>218</v>
      </c>
      <c r="B219" s="55">
        <v>3579</v>
      </c>
      <c r="C219" s="61" t="s">
        <v>85</v>
      </c>
      <c r="D219" s="62">
        <v>40330</v>
      </c>
      <c r="E219" s="63" t="s">
        <v>71</v>
      </c>
      <c r="F219" s="58">
        <v>370</v>
      </c>
      <c r="G219" s="58">
        <v>0</v>
      </c>
      <c r="H219" s="58">
        <f t="shared" si="6"/>
        <v>370</v>
      </c>
      <c r="I219" s="79">
        <f t="shared" si="5"/>
        <v>370</v>
      </c>
      <c r="J219" s="59" t="s">
        <v>49</v>
      </c>
    </row>
    <row r="220" spans="1:10" ht="15">
      <c r="A220" s="70">
        <v>219</v>
      </c>
      <c r="B220" s="55">
        <v>3579</v>
      </c>
      <c r="C220" s="61" t="s">
        <v>85</v>
      </c>
      <c r="D220" s="62">
        <v>40575</v>
      </c>
      <c r="E220" s="63" t="s">
        <v>71</v>
      </c>
      <c r="F220" s="58">
        <v>318.37</v>
      </c>
      <c r="G220" s="58">
        <v>0</v>
      </c>
      <c r="H220" s="58">
        <f t="shared" si="6"/>
        <v>318.37</v>
      </c>
      <c r="I220" s="79">
        <f aca="true" t="shared" si="7" ref="I220:I262">F220</f>
        <v>318.37</v>
      </c>
      <c r="J220" s="59" t="s">
        <v>49</v>
      </c>
    </row>
    <row r="221" spans="1:10" ht="15">
      <c r="A221" s="70">
        <v>220</v>
      </c>
      <c r="B221" s="55">
        <v>3579</v>
      </c>
      <c r="C221" s="61" t="s">
        <v>85</v>
      </c>
      <c r="D221" s="62">
        <v>41821</v>
      </c>
      <c r="E221" s="63" t="s">
        <v>71</v>
      </c>
      <c r="F221" s="58">
        <v>216.69</v>
      </c>
      <c r="G221" s="58">
        <v>0</v>
      </c>
      <c r="H221" s="58">
        <f t="shared" si="6"/>
        <v>216.69</v>
      </c>
      <c r="I221" s="79">
        <f t="shared" si="7"/>
        <v>216.69</v>
      </c>
      <c r="J221" s="59" t="s">
        <v>49</v>
      </c>
    </row>
    <row r="222" spans="1:10" ht="15">
      <c r="A222" s="70">
        <v>221</v>
      </c>
      <c r="B222" s="55">
        <v>3579</v>
      </c>
      <c r="C222" s="61" t="s">
        <v>85</v>
      </c>
      <c r="D222" s="62">
        <v>41183</v>
      </c>
      <c r="E222" s="63" t="s">
        <v>71</v>
      </c>
      <c r="F222" s="58">
        <v>206.05</v>
      </c>
      <c r="G222" s="58">
        <v>0</v>
      </c>
      <c r="H222" s="58">
        <f t="shared" si="6"/>
        <v>206.05</v>
      </c>
      <c r="I222" s="79">
        <f t="shared" si="7"/>
        <v>206.05</v>
      </c>
      <c r="J222" s="59" t="s">
        <v>49</v>
      </c>
    </row>
    <row r="223" spans="1:10" ht="15">
      <c r="A223" s="70">
        <v>222</v>
      </c>
      <c r="B223" s="55">
        <v>3579</v>
      </c>
      <c r="C223" s="61" t="s">
        <v>85</v>
      </c>
      <c r="D223" s="62">
        <v>41214</v>
      </c>
      <c r="E223" s="63" t="s">
        <v>71</v>
      </c>
      <c r="F223" s="58">
        <v>227.74</v>
      </c>
      <c r="G223" s="58">
        <v>0</v>
      </c>
      <c r="H223" s="58">
        <f t="shared" si="6"/>
        <v>227.74</v>
      </c>
      <c r="I223" s="79">
        <f t="shared" si="7"/>
        <v>227.74</v>
      </c>
      <c r="J223" s="59" t="s">
        <v>49</v>
      </c>
    </row>
    <row r="224" spans="1:10" ht="15">
      <c r="A224" s="70">
        <v>223</v>
      </c>
      <c r="B224" s="55">
        <v>3579</v>
      </c>
      <c r="C224" s="61" t="s">
        <v>85</v>
      </c>
      <c r="D224" s="62">
        <v>40575</v>
      </c>
      <c r="E224" s="63" t="s">
        <v>71</v>
      </c>
      <c r="F224" s="58">
        <v>640</v>
      </c>
      <c r="G224" s="58">
        <v>0</v>
      </c>
      <c r="H224" s="58">
        <f t="shared" si="6"/>
        <v>640</v>
      </c>
      <c r="I224" s="79">
        <f t="shared" si="7"/>
        <v>640</v>
      </c>
      <c r="J224" s="59" t="s">
        <v>49</v>
      </c>
    </row>
    <row r="225" spans="1:10" ht="15">
      <c r="A225" s="70">
        <v>224</v>
      </c>
      <c r="B225" s="55">
        <v>3579</v>
      </c>
      <c r="C225" s="61" t="s">
        <v>85</v>
      </c>
      <c r="D225" s="62">
        <v>40330</v>
      </c>
      <c r="E225" s="63" t="s">
        <v>71</v>
      </c>
      <c r="F225" s="58">
        <v>182</v>
      </c>
      <c r="G225" s="58">
        <v>0</v>
      </c>
      <c r="H225" s="58">
        <f t="shared" si="6"/>
        <v>182</v>
      </c>
      <c r="I225" s="79">
        <f t="shared" si="7"/>
        <v>182</v>
      </c>
      <c r="J225" s="59" t="s">
        <v>49</v>
      </c>
    </row>
    <row r="226" spans="1:10" ht="15">
      <c r="A226" s="70">
        <v>225</v>
      </c>
      <c r="B226" s="55">
        <v>3579</v>
      </c>
      <c r="C226" s="61" t="s">
        <v>85</v>
      </c>
      <c r="D226" s="62">
        <v>40791</v>
      </c>
      <c r="E226" s="63" t="s">
        <v>71</v>
      </c>
      <c r="F226" s="58">
        <v>523.39</v>
      </c>
      <c r="G226" s="58">
        <v>0</v>
      </c>
      <c r="H226" s="58">
        <f t="shared" si="6"/>
        <v>523.39</v>
      </c>
      <c r="I226" s="79">
        <f t="shared" si="7"/>
        <v>523.39</v>
      </c>
      <c r="J226" s="59" t="s">
        <v>49</v>
      </c>
    </row>
    <row r="227" spans="1:10" ht="15">
      <c r="A227" s="70">
        <v>226</v>
      </c>
      <c r="B227" s="55">
        <v>3579</v>
      </c>
      <c r="C227" s="61" t="s">
        <v>85</v>
      </c>
      <c r="D227" s="62">
        <v>40575</v>
      </c>
      <c r="E227" s="63" t="s">
        <v>71</v>
      </c>
      <c r="F227" s="58">
        <v>960</v>
      </c>
      <c r="G227" s="58">
        <v>0</v>
      </c>
      <c r="H227" s="58">
        <f t="shared" si="6"/>
        <v>960</v>
      </c>
      <c r="I227" s="79">
        <f t="shared" si="7"/>
        <v>960</v>
      </c>
      <c r="J227" s="59" t="s">
        <v>49</v>
      </c>
    </row>
    <row r="228" spans="1:10" ht="15">
      <c r="A228" s="70">
        <v>227</v>
      </c>
      <c r="B228" s="55">
        <v>3579</v>
      </c>
      <c r="C228" s="61" t="s">
        <v>85</v>
      </c>
      <c r="D228" s="62">
        <v>40969</v>
      </c>
      <c r="E228" s="63" t="s">
        <v>71</v>
      </c>
      <c r="F228" s="58">
        <v>630</v>
      </c>
      <c r="G228" s="58">
        <v>0</v>
      </c>
      <c r="H228" s="58">
        <f t="shared" si="6"/>
        <v>630</v>
      </c>
      <c r="I228" s="79">
        <f t="shared" si="7"/>
        <v>630</v>
      </c>
      <c r="J228" s="59" t="s">
        <v>49</v>
      </c>
    </row>
    <row r="229" spans="1:10" ht="15">
      <c r="A229" s="70">
        <v>228</v>
      </c>
      <c r="B229" s="55">
        <v>3579</v>
      </c>
      <c r="C229" s="61" t="s">
        <v>85</v>
      </c>
      <c r="D229" s="62">
        <v>40483</v>
      </c>
      <c r="E229" s="63" t="s">
        <v>71</v>
      </c>
      <c r="F229" s="58">
        <v>554.5</v>
      </c>
      <c r="G229" s="58">
        <v>0</v>
      </c>
      <c r="H229" s="58">
        <f t="shared" si="6"/>
        <v>554.5</v>
      </c>
      <c r="I229" s="79">
        <f t="shared" si="7"/>
        <v>554.5</v>
      </c>
      <c r="J229" s="59" t="s">
        <v>49</v>
      </c>
    </row>
    <row r="230" spans="1:10" ht="15">
      <c r="A230" s="70">
        <v>229</v>
      </c>
      <c r="B230" s="55">
        <v>3579</v>
      </c>
      <c r="C230" s="61" t="s">
        <v>85</v>
      </c>
      <c r="D230" s="62">
        <v>40603</v>
      </c>
      <c r="E230" s="63" t="s">
        <v>71</v>
      </c>
      <c r="F230" s="58">
        <v>258.48</v>
      </c>
      <c r="G230" s="58">
        <v>0</v>
      </c>
      <c r="H230" s="58">
        <f t="shared" si="6"/>
        <v>258.48</v>
      </c>
      <c r="I230" s="79">
        <f t="shared" si="7"/>
        <v>258.48</v>
      </c>
      <c r="J230" s="59" t="s">
        <v>49</v>
      </c>
    </row>
    <row r="231" spans="1:10" ht="15">
      <c r="A231" s="70">
        <v>230</v>
      </c>
      <c r="B231" s="55">
        <v>3579</v>
      </c>
      <c r="C231" s="61" t="s">
        <v>85</v>
      </c>
      <c r="D231" s="62">
        <v>39980</v>
      </c>
      <c r="E231" s="63" t="s">
        <v>71</v>
      </c>
      <c r="F231" s="58">
        <v>216.1</v>
      </c>
      <c r="G231" s="58">
        <v>0</v>
      </c>
      <c r="H231" s="58">
        <f t="shared" si="6"/>
        <v>216.1</v>
      </c>
      <c r="I231" s="79">
        <f t="shared" si="7"/>
        <v>216.1</v>
      </c>
      <c r="J231" s="59" t="s">
        <v>49</v>
      </c>
    </row>
    <row r="232" spans="1:10" ht="15">
      <c r="A232" s="70">
        <v>231</v>
      </c>
      <c r="B232" s="55">
        <v>3579</v>
      </c>
      <c r="C232" s="61" t="s">
        <v>85</v>
      </c>
      <c r="D232" s="62">
        <v>40969</v>
      </c>
      <c r="E232" s="63" t="s">
        <v>71</v>
      </c>
      <c r="F232" s="58">
        <v>200</v>
      </c>
      <c r="G232" s="58">
        <v>0</v>
      </c>
      <c r="H232" s="58">
        <f t="shared" si="6"/>
        <v>200</v>
      </c>
      <c r="I232" s="79">
        <f t="shared" si="7"/>
        <v>200</v>
      </c>
      <c r="J232" s="59" t="s">
        <v>49</v>
      </c>
    </row>
    <row r="233" spans="1:10" ht="15">
      <c r="A233" s="70">
        <v>232</v>
      </c>
      <c r="B233" s="55">
        <v>3579</v>
      </c>
      <c r="C233" s="61" t="s">
        <v>85</v>
      </c>
      <c r="D233" s="62">
        <v>39846</v>
      </c>
      <c r="E233" s="63" t="s">
        <v>71</v>
      </c>
      <c r="F233" s="58">
        <v>100.89</v>
      </c>
      <c r="G233" s="58">
        <v>0</v>
      </c>
      <c r="H233" s="58">
        <f t="shared" si="6"/>
        <v>100.89</v>
      </c>
      <c r="I233" s="79">
        <f t="shared" si="7"/>
        <v>100.89</v>
      </c>
      <c r="J233" s="59" t="s">
        <v>49</v>
      </c>
    </row>
    <row r="234" spans="1:10" ht="15">
      <c r="A234" s="70">
        <v>233</v>
      </c>
      <c r="B234" s="55">
        <v>3579</v>
      </c>
      <c r="C234" s="61" t="s">
        <v>85</v>
      </c>
      <c r="D234" s="62">
        <v>40969</v>
      </c>
      <c r="E234" s="63" t="s">
        <v>71</v>
      </c>
      <c r="F234" s="58">
        <v>302</v>
      </c>
      <c r="G234" s="58">
        <v>0</v>
      </c>
      <c r="H234" s="58">
        <f t="shared" si="6"/>
        <v>302</v>
      </c>
      <c r="I234" s="79">
        <f t="shared" si="7"/>
        <v>302</v>
      </c>
      <c r="J234" s="59" t="s">
        <v>49</v>
      </c>
    </row>
    <row r="235" spans="1:10" ht="15">
      <c r="A235" s="70">
        <v>234</v>
      </c>
      <c r="B235" s="55">
        <v>3579</v>
      </c>
      <c r="C235" s="61" t="s">
        <v>85</v>
      </c>
      <c r="D235" s="62">
        <v>41764</v>
      </c>
      <c r="E235" s="63" t="s">
        <v>71</v>
      </c>
      <c r="F235" s="58">
        <v>201.91</v>
      </c>
      <c r="G235" s="58">
        <v>0</v>
      </c>
      <c r="H235" s="58">
        <f t="shared" si="6"/>
        <v>201.91</v>
      </c>
      <c r="I235" s="79">
        <f t="shared" si="7"/>
        <v>201.91</v>
      </c>
      <c r="J235" s="59" t="s">
        <v>49</v>
      </c>
    </row>
    <row r="236" spans="1:10" ht="15">
      <c r="A236" s="70">
        <v>235</v>
      </c>
      <c r="B236" s="55">
        <v>3579</v>
      </c>
      <c r="C236" s="61" t="s">
        <v>85</v>
      </c>
      <c r="D236" s="62">
        <v>40969</v>
      </c>
      <c r="E236" s="63" t="s">
        <v>71</v>
      </c>
      <c r="F236" s="58">
        <v>350</v>
      </c>
      <c r="G236" s="58">
        <v>0</v>
      </c>
      <c r="H236" s="58">
        <f t="shared" si="6"/>
        <v>350</v>
      </c>
      <c r="I236" s="79">
        <f t="shared" si="7"/>
        <v>350</v>
      </c>
      <c r="J236" s="59" t="s">
        <v>49</v>
      </c>
    </row>
    <row r="237" spans="1:10" ht="15">
      <c r="A237" s="70">
        <v>236</v>
      </c>
      <c r="B237" s="55">
        <v>3579</v>
      </c>
      <c r="C237" s="61" t="s">
        <v>85</v>
      </c>
      <c r="D237" s="62">
        <v>40969</v>
      </c>
      <c r="E237" s="63" t="s">
        <v>71</v>
      </c>
      <c r="F237" s="58">
        <v>650</v>
      </c>
      <c r="G237" s="58">
        <v>0</v>
      </c>
      <c r="H237" s="58">
        <f t="shared" si="6"/>
        <v>650</v>
      </c>
      <c r="I237" s="79">
        <f t="shared" si="7"/>
        <v>650</v>
      </c>
      <c r="J237" s="59" t="s">
        <v>49</v>
      </c>
    </row>
    <row r="238" spans="1:10" ht="15">
      <c r="A238" s="70">
        <v>237</v>
      </c>
      <c r="B238" s="55">
        <v>3579</v>
      </c>
      <c r="C238" s="61" t="s">
        <v>85</v>
      </c>
      <c r="D238" s="62">
        <v>40969</v>
      </c>
      <c r="E238" s="63" t="s">
        <v>71</v>
      </c>
      <c r="F238" s="58">
        <v>234.93</v>
      </c>
      <c r="G238" s="58">
        <v>0</v>
      </c>
      <c r="H238" s="58">
        <f t="shared" si="6"/>
        <v>234.93</v>
      </c>
      <c r="I238" s="79">
        <f t="shared" si="7"/>
        <v>234.93</v>
      </c>
      <c r="J238" s="59" t="s">
        <v>49</v>
      </c>
    </row>
    <row r="239" spans="1:10" ht="15">
      <c r="A239" s="70">
        <v>238</v>
      </c>
      <c r="B239" s="55">
        <v>3579</v>
      </c>
      <c r="C239" s="61" t="s">
        <v>85</v>
      </c>
      <c r="D239" s="62">
        <v>41183</v>
      </c>
      <c r="E239" s="63" t="s">
        <v>71</v>
      </c>
      <c r="F239" s="58">
        <v>327.56</v>
      </c>
      <c r="G239" s="58">
        <v>0</v>
      </c>
      <c r="H239" s="58">
        <f t="shared" si="6"/>
        <v>327.56</v>
      </c>
      <c r="I239" s="79">
        <f t="shared" si="7"/>
        <v>327.56</v>
      </c>
      <c r="J239" s="59" t="s">
        <v>49</v>
      </c>
    </row>
    <row r="240" spans="1:10" ht="15">
      <c r="A240" s="70">
        <v>239</v>
      </c>
      <c r="B240" s="55">
        <v>3579</v>
      </c>
      <c r="C240" s="61" t="s">
        <v>85</v>
      </c>
      <c r="D240" s="62">
        <v>40969</v>
      </c>
      <c r="E240" s="63" t="s">
        <v>71</v>
      </c>
      <c r="F240" s="58">
        <v>650</v>
      </c>
      <c r="G240" s="58">
        <v>0</v>
      </c>
      <c r="H240" s="58">
        <f t="shared" si="6"/>
        <v>650</v>
      </c>
      <c r="I240" s="79">
        <f t="shared" si="7"/>
        <v>650</v>
      </c>
      <c r="J240" s="59" t="s">
        <v>49</v>
      </c>
    </row>
    <row r="241" spans="1:10" ht="15">
      <c r="A241" s="70">
        <v>240</v>
      </c>
      <c r="B241" s="55">
        <v>3579</v>
      </c>
      <c r="C241" s="61" t="s">
        <v>85</v>
      </c>
      <c r="D241" s="62">
        <v>40969</v>
      </c>
      <c r="E241" s="63" t="s">
        <v>71</v>
      </c>
      <c r="F241" s="58">
        <v>219.13</v>
      </c>
      <c r="G241" s="58">
        <v>0</v>
      </c>
      <c r="H241" s="58">
        <f t="shared" si="6"/>
        <v>219.13</v>
      </c>
      <c r="I241" s="79">
        <f t="shared" si="7"/>
        <v>219.13</v>
      </c>
      <c r="J241" s="59" t="s">
        <v>49</v>
      </c>
    </row>
    <row r="242" spans="1:10" ht="15">
      <c r="A242" s="70">
        <v>241</v>
      </c>
      <c r="B242" s="55">
        <v>3579</v>
      </c>
      <c r="C242" s="61" t="s">
        <v>85</v>
      </c>
      <c r="D242" s="81">
        <v>41183</v>
      </c>
      <c r="E242" s="63" t="s">
        <v>71</v>
      </c>
      <c r="F242" s="58">
        <v>308.97</v>
      </c>
      <c r="G242" s="58">
        <v>0</v>
      </c>
      <c r="H242" s="58">
        <f t="shared" si="6"/>
        <v>308.97</v>
      </c>
      <c r="I242" s="79">
        <f t="shared" si="7"/>
        <v>308.97</v>
      </c>
      <c r="J242" s="59" t="s">
        <v>49</v>
      </c>
    </row>
    <row r="243" spans="1:10" ht="15">
      <c r="A243" s="70">
        <v>242</v>
      </c>
      <c r="B243" s="55">
        <v>3579</v>
      </c>
      <c r="C243" s="61" t="s">
        <v>85</v>
      </c>
      <c r="D243" s="62">
        <v>41001</v>
      </c>
      <c r="E243" s="63" t="s">
        <v>71</v>
      </c>
      <c r="F243" s="58">
        <v>175</v>
      </c>
      <c r="G243" s="58">
        <v>0</v>
      </c>
      <c r="H243" s="58">
        <f t="shared" si="6"/>
        <v>175</v>
      </c>
      <c r="I243" s="79">
        <f t="shared" si="7"/>
        <v>175</v>
      </c>
      <c r="J243" s="59" t="s">
        <v>49</v>
      </c>
    </row>
    <row r="244" spans="1:10" ht="15">
      <c r="A244" s="70">
        <v>243</v>
      </c>
      <c r="B244" s="55">
        <v>3579</v>
      </c>
      <c r="C244" s="61" t="s">
        <v>85</v>
      </c>
      <c r="D244" s="62">
        <v>41946</v>
      </c>
      <c r="E244" s="63" t="s">
        <v>71</v>
      </c>
      <c r="F244" s="58">
        <v>200</v>
      </c>
      <c r="G244" s="58">
        <v>0</v>
      </c>
      <c r="H244" s="58">
        <f t="shared" si="6"/>
        <v>200</v>
      </c>
      <c r="I244" s="79">
        <f t="shared" si="7"/>
        <v>200</v>
      </c>
      <c r="J244" s="59" t="s">
        <v>49</v>
      </c>
    </row>
    <row r="245" spans="1:10" ht="15">
      <c r="A245" s="70">
        <v>244</v>
      </c>
      <c r="B245" s="55">
        <v>3579</v>
      </c>
      <c r="C245" s="61" t="s">
        <v>85</v>
      </c>
      <c r="D245" s="62">
        <v>41730</v>
      </c>
      <c r="E245" s="63" t="s">
        <v>71</v>
      </c>
      <c r="F245" s="58">
        <v>250</v>
      </c>
      <c r="G245" s="58">
        <v>0</v>
      </c>
      <c r="H245" s="58">
        <f t="shared" si="6"/>
        <v>250</v>
      </c>
      <c r="I245" s="79">
        <f t="shared" si="7"/>
        <v>250</v>
      </c>
      <c r="J245" s="59" t="s">
        <v>49</v>
      </c>
    </row>
    <row r="246" spans="1:10" ht="15">
      <c r="A246" s="70">
        <v>245</v>
      </c>
      <c r="B246" s="55">
        <v>3579</v>
      </c>
      <c r="C246" s="61" t="s">
        <v>85</v>
      </c>
      <c r="D246" s="62">
        <v>41001</v>
      </c>
      <c r="E246" s="63" t="s">
        <v>71</v>
      </c>
      <c r="F246" s="58">
        <v>338.43</v>
      </c>
      <c r="G246" s="58">
        <v>0</v>
      </c>
      <c r="H246" s="58">
        <f t="shared" si="6"/>
        <v>338.43</v>
      </c>
      <c r="I246" s="79">
        <f t="shared" si="7"/>
        <v>338.43</v>
      </c>
      <c r="J246" s="59" t="s">
        <v>49</v>
      </c>
    </row>
    <row r="247" spans="1:10" ht="15">
      <c r="A247" s="70">
        <v>246</v>
      </c>
      <c r="B247" s="55">
        <v>3579</v>
      </c>
      <c r="C247" s="61" t="s">
        <v>85</v>
      </c>
      <c r="D247" s="62">
        <v>40969</v>
      </c>
      <c r="E247" s="63" t="s">
        <v>71</v>
      </c>
      <c r="F247" s="58">
        <v>195.97</v>
      </c>
      <c r="G247" s="58">
        <v>0</v>
      </c>
      <c r="H247" s="58">
        <f t="shared" si="6"/>
        <v>195.97</v>
      </c>
      <c r="I247" s="79">
        <f t="shared" si="7"/>
        <v>195.97</v>
      </c>
      <c r="J247" s="59" t="s">
        <v>49</v>
      </c>
    </row>
    <row r="248" spans="1:10" ht="15">
      <c r="A248" s="70">
        <v>247</v>
      </c>
      <c r="B248" s="55">
        <v>3579</v>
      </c>
      <c r="C248" s="61" t="s">
        <v>85</v>
      </c>
      <c r="D248" s="62">
        <v>40548</v>
      </c>
      <c r="E248" s="63" t="s">
        <v>71</v>
      </c>
      <c r="F248" s="58">
        <v>790.22</v>
      </c>
      <c r="G248" s="58">
        <v>0</v>
      </c>
      <c r="H248" s="58">
        <f t="shared" si="6"/>
        <v>790.22</v>
      </c>
      <c r="I248" s="79">
        <f t="shared" si="7"/>
        <v>790.22</v>
      </c>
      <c r="J248" s="59" t="s">
        <v>49</v>
      </c>
    </row>
    <row r="249" spans="1:10" ht="15">
      <c r="A249" s="70">
        <v>248</v>
      </c>
      <c r="B249" s="55">
        <v>3579</v>
      </c>
      <c r="C249" s="61" t="s">
        <v>85</v>
      </c>
      <c r="D249" s="62">
        <v>41183</v>
      </c>
      <c r="E249" s="63" t="s">
        <v>71</v>
      </c>
      <c r="F249" s="58">
        <v>807</v>
      </c>
      <c r="G249" s="58">
        <v>0</v>
      </c>
      <c r="H249" s="58">
        <f t="shared" si="6"/>
        <v>807</v>
      </c>
      <c r="I249" s="79">
        <f t="shared" si="7"/>
        <v>807</v>
      </c>
      <c r="J249" s="59" t="s">
        <v>49</v>
      </c>
    </row>
    <row r="250" spans="1:10" ht="15">
      <c r="A250" s="70">
        <v>249</v>
      </c>
      <c r="B250" s="55">
        <v>3579</v>
      </c>
      <c r="C250" s="61" t="s">
        <v>85</v>
      </c>
      <c r="D250" s="62">
        <v>40575</v>
      </c>
      <c r="E250" s="63" t="s">
        <v>71</v>
      </c>
      <c r="F250" s="58">
        <v>546.21</v>
      </c>
      <c r="G250" s="58">
        <v>0</v>
      </c>
      <c r="H250" s="58">
        <f t="shared" si="6"/>
        <v>546.21</v>
      </c>
      <c r="I250" s="79">
        <f t="shared" si="7"/>
        <v>546.21</v>
      </c>
      <c r="J250" s="59" t="s">
        <v>49</v>
      </c>
    </row>
    <row r="251" spans="1:10" ht="15">
      <c r="A251" s="70">
        <v>250</v>
      </c>
      <c r="B251" s="55">
        <v>3579</v>
      </c>
      <c r="C251" s="61" t="s">
        <v>85</v>
      </c>
      <c r="D251" s="62">
        <v>40575</v>
      </c>
      <c r="E251" s="63" t="s">
        <v>71</v>
      </c>
      <c r="F251" s="58">
        <v>880</v>
      </c>
      <c r="G251" s="58">
        <v>0</v>
      </c>
      <c r="H251" s="58">
        <f t="shared" si="6"/>
        <v>880</v>
      </c>
      <c r="I251" s="79">
        <f t="shared" si="7"/>
        <v>880</v>
      </c>
      <c r="J251" s="59" t="s">
        <v>49</v>
      </c>
    </row>
    <row r="252" spans="1:10" ht="15">
      <c r="A252" s="70">
        <v>251</v>
      </c>
      <c r="B252" s="55">
        <v>3579</v>
      </c>
      <c r="C252" s="61" t="s">
        <v>85</v>
      </c>
      <c r="D252" s="62">
        <v>40680</v>
      </c>
      <c r="E252" s="63">
        <v>980</v>
      </c>
      <c r="F252" s="58">
        <v>949.36</v>
      </c>
      <c r="G252" s="58">
        <v>0</v>
      </c>
      <c r="H252" s="58">
        <f>F252</f>
        <v>949.36</v>
      </c>
      <c r="I252" s="79">
        <f t="shared" si="7"/>
        <v>949.36</v>
      </c>
      <c r="J252" s="59" t="s">
        <v>49</v>
      </c>
    </row>
    <row r="253" spans="1:10" ht="15">
      <c r="A253" s="55">
        <v>252</v>
      </c>
      <c r="B253" s="55">
        <v>3579</v>
      </c>
      <c r="C253" s="61" t="s">
        <v>85</v>
      </c>
      <c r="D253" s="62">
        <v>40497</v>
      </c>
      <c r="E253" s="63" t="s">
        <v>71</v>
      </c>
      <c r="F253" s="58">
        <v>197.74</v>
      </c>
      <c r="G253" s="58">
        <v>0</v>
      </c>
      <c r="H253" s="58">
        <f>F253</f>
        <v>197.74</v>
      </c>
      <c r="I253" s="58">
        <f t="shared" si="7"/>
        <v>197.74</v>
      </c>
      <c r="J253" s="59" t="s">
        <v>49</v>
      </c>
    </row>
    <row r="254" spans="1:10" ht="15">
      <c r="A254" s="55">
        <v>253</v>
      </c>
      <c r="B254" s="55">
        <v>3579</v>
      </c>
      <c r="C254" s="61" t="s">
        <v>85</v>
      </c>
      <c r="D254" s="62">
        <v>40725</v>
      </c>
      <c r="E254" s="63" t="s">
        <v>71</v>
      </c>
      <c r="F254" s="58">
        <v>450.66</v>
      </c>
      <c r="G254" s="58">
        <v>0</v>
      </c>
      <c r="H254" s="58">
        <f>F254</f>
        <v>450.66</v>
      </c>
      <c r="I254" s="58">
        <f t="shared" si="7"/>
        <v>450.66</v>
      </c>
      <c r="J254" s="59" t="s">
        <v>49</v>
      </c>
    </row>
    <row r="255" spans="1:10" ht="15">
      <c r="A255" s="55">
        <v>254</v>
      </c>
      <c r="B255" s="55">
        <v>3579</v>
      </c>
      <c r="C255" s="61" t="s">
        <v>85</v>
      </c>
      <c r="D255" s="62">
        <v>40575</v>
      </c>
      <c r="E255" s="63" t="s">
        <v>71</v>
      </c>
      <c r="F255" s="58">
        <v>960</v>
      </c>
      <c r="G255" s="58">
        <v>0</v>
      </c>
      <c r="H255" s="58">
        <v>600</v>
      </c>
      <c r="I255" s="58">
        <v>960</v>
      </c>
      <c r="J255" s="59" t="s">
        <v>49</v>
      </c>
    </row>
    <row r="256" spans="1:10" ht="15">
      <c r="A256" s="55">
        <v>255</v>
      </c>
      <c r="B256" s="55">
        <v>3579</v>
      </c>
      <c r="C256" s="61" t="s">
        <v>85</v>
      </c>
      <c r="D256" s="62">
        <v>40329</v>
      </c>
      <c r="E256" s="63" t="s">
        <v>71</v>
      </c>
      <c r="F256" s="58">
        <v>960</v>
      </c>
      <c r="G256" s="58">
        <v>0</v>
      </c>
      <c r="H256" s="58">
        <v>600</v>
      </c>
      <c r="I256" s="58">
        <v>960</v>
      </c>
      <c r="J256" s="59" t="s">
        <v>49</v>
      </c>
    </row>
    <row r="257" spans="1:10" ht="33.75">
      <c r="A257" s="55">
        <v>94</v>
      </c>
      <c r="B257" s="55">
        <v>3579</v>
      </c>
      <c r="C257" s="61" t="s">
        <v>92</v>
      </c>
      <c r="D257" s="86">
        <v>42174</v>
      </c>
      <c r="E257" s="63" t="s">
        <v>71</v>
      </c>
      <c r="F257" s="87">
        <v>54.35</v>
      </c>
      <c r="G257" s="84">
        <v>0</v>
      </c>
      <c r="H257" s="87">
        <v>54.35</v>
      </c>
      <c r="I257" s="58">
        <f>F257</f>
        <v>54.35</v>
      </c>
      <c r="J257" s="59" t="s">
        <v>49</v>
      </c>
    </row>
    <row r="258" spans="1:10" ht="33.75">
      <c r="A258" s="55">
        <v>95</v>
      </c>
      <c r="B258" s="55">
        <v>3579</v>
      </c>
      <c r="C258" s="61" t="s">
        <v>93</v>
      </c>
      <c r="D258" s="86">
        <v>42174</v>
      </c>
      <c r="E258" s="63" t="s">
        <v>71</v>
      </c>
      <c r="F258" s="87">
        <v>36.55</v>
      </c>
      <c r="G258" s="84">
        <v>0</v>
      </c>
      <c r="H258" s="87">
        <v>36.55</v>
      </c>
      <c r="I258" s="58">
        <f>F258</f>
        <v>36.55</v>
      </c>
      <c r="J258" s="59" t="s">
        <v>49</v>
      </c>
    </row>
    <row r="259" spans="1:10" ht="22.5">
      <c r="A259" s="70">
        <v>256</v>
      </c>
      <c r="B259" s="55">
        <v>9601</v>
      </c>
      <c r="C259" s="61" t="s">
        <v>86</v>
      </c>
      <c r="D259" s="62" t="s">
        <v>81</v>
      </c>
      <c r="E259" s="63">
        <v>980</v>
      </c>
      <c r="F259" s="58">
        <v>100857.6</v>
      </c>
      <c r="G259" s="58">
        <v>7914</v>
      </c>
      <c r="H259" s="58">
        <f>F259</f>
        <v>100857.6</v>
      </c>
      <c r="I259" s="58">
        <f t="shared" si="7"/>
        <v>100857.6</v>
      </c>
      <c r="J259" s="59" t="s">
        <v>49</v>
      </c>
    </row>
    <row r="260" spans="1:10" ht="15">
      <c r="A260" s="70">
        <v>257</v>
      </c>
      <c r="B260" s="55">
        <v>9615</v>
      </c>
      <c r="C260" s="61" t="s">
        <v>87</v>
      </c>
      <c r="D260" s="62" t="s">
        <v>54</v>
      </c>
      <c r="E260" s="63">
        <v>980</v>
      </c>
      <c r="F260" s="58">
        <v>68702.2</v>
      </c>
      <c r="G260" s="58">
        <v>5391</v>
      </c>
      <c r="H260" s="58">
        <f>F260</f>
        <v>68702.2</v>
      </c>
      <c r="I260" s="58">
        <f t="shared" si="7"/>
        <v>68702.2</v>
      </c>
      <c r="J260" s="59" t="s">
        <v>49</v>
      </c>
    </row>
    <row r="261" spans="1:10" ht="15">
      <c r="A261" s="70">
        <v>258</v>
      </c>
      <c r="B261" s="55">
        <v>9615</v>
      </c>
      <c r="C261" s="61" t="s">
        <v>88</v>
      </c>
      <c r="D261" s="62" t="s">
        <v>89</v>
      </c>
      <c r="E261" s="63">
        <v>980</v>
      </c>
      <c r="F261" s="58">
        <v>74997.69</v>
      </c>
      <c r="G261" s="58">
        <v>5885</v>
      </c>
      <c r="H261" s="58">
        <f>F261</f>
        <v>74997.69</v>
      </c>
      <c r="I261" s="58">
        <f t="shared" si="7"/>
        <v>74997.69</v>
      </c>
      <c r="J261" s="59" t="s">
        <v>49</v>
      </c>
    </row>
    <row r="262" spans="1:10" ht="15">
      <c r="A262" s="70">
        <v>259</v>
      </c>
      <c r="B262" s="55">
        <v>9615</v>
      </c>
      <c r="C262" s="61" t="s">
        <v>88</v>
      </c>
      <c r="D262" s="62" t="s">
        <v>56</v>
      </c>
      <c r="E262" s="63">
        <v>980</v>
      </c>
      <c r="F262" s="58">
        <v>33528</v>
      </c>
      <c r="G262" s="58">
        <v>2631</v>
      </c>
      <c r="H262" s="58">
        <f>F262</f>
        <v>33528</v>
      </c>
      <c r="I262" s="58">
        <f t="shared" si="7"/>
        <v>33528</v>
      </c>
      <c r="J262" s="59" t="s">
        <v>49</v>
      </c>
    </row>
    <row r="263" spans="1:10" ht="15">
      <c r="A263" s="43"/>
      <c r="B263" s="44"/>
      <c r="C263" s="88"/>
      <c r="D263" s="89"/>
      <c r="E263" s="90"/>
      <c r="F263" s="48">
        <f>F2+F27</f>
        <v>19746752.000000004</v>
      </c>
      <c r="G263" s="48">
        <f>G2+G27</f>
        <v>343525.57</v>
      </c>
      <c r="H263" s="48">
        <f>H2+H27</f>
        <v>19504273.47</v>
      </c>
      <c r="I263" s="48">
        <f>I2+I27</f>
        <v>19746752.000000004</v>
      </c>
      <c r="J263" s="43"/>
    </row>
    <row r="266" spans="1:10" ht="15">
      <c r="A266" s="91"/>
      <c r="B266" s="91"/>
      <c r="C266" s="100"/>
      <c r="D266" s="41"/>
      <c r="E266" s="92"/>
      <c r="F266" s="93" t="s">
        <v>90</v>
      </c>
      <c r="G266" s="94"/>
      <c r="H266" s="95"/>
      <c r="I266" s="96"/>
      <c r="J266" s="91"/>
    </row>
  </sheetData>
  <sheetProtection/>
  <printOptions/>
  <pageMargins left="0.7" right="0.7" top="0.4" bottom="0.51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Gutnichenko</cp:lastModifiedBy>
  <cp:lastPrinted>2018-11-05T10:54:11Z</cp:lastPrinted>
  <dcterms:created xsi:type="dcterms:W3CDTF">2015-10-12T12:03:25Z</dcterms:created>
  <dcterms:modified xsi:type="dcterms:W3CDTF">2018-11-29T14:22:05Z</dcterms:modified>
  <cp:category/>
  <cp:version/>
  <cp:contentType/>
  <cp:contentStatus/>
</cp:coreProperties>
</file>