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585" windowWidth="19320" windowHeight="8715" activeTab="0"/>
  </bookViews>
  <sheets>
    <sheet name="ПублПасп" sheetId="1" r:id="rId1"/>
    <sheet name="Застава" sheetId="2" r:id="rId2"/>
    <sheet name="Журнал торгів" sheetId="3" r:id="rId3"/>
  </sheets>
  <externalReferences>
    <externalReference r:id="rId6"/>
  </externalReference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<sst xmlns="http://schemas.openxmlformats.org/spreadsheetml/2006/main" count="132" uniqueCount="96">
  <si>
    <t>Порука</t>
  </si>
  <si>
    <t>6.1. Застава*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</si>
  <si>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</si>
  <si>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</si>
  <si>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</si>
  <si>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</si>
  <si>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</si>
  <si>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</si>
  <si>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</si>
  <si>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</si>
  <si>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</si>
  <si>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</si>
  <si>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</si>
  <si>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</si>
  <si>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</si>
  <si>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</si>
  <si>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</si>
  <si>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</si>
  <si>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Кредитна лінія з забезпеченням</t>
  </si>
  <si>
    <t xml:space="preserve"> 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</si>
  <si>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</si>
  <si>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</si>
  <si>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</si>
  <si>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</si>
  <si>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</si>
  <si>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</si>
  <si>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</si>
  <si>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</si>
  <si>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</si>
  <si>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</si>
  <si>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</si>
  <si>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</si>
  <si>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</si>
  <si>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</si>
  <si>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</si>
  <si>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</si>
  <si>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</si>
  <si>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</si>
  <si>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</si>
  <si>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</si>
  <si>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</si>
  <si>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</si>
  <si>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</si>
  <si>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</si>
  <si>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</si>
  <si>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</si>
  <si>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</si>
  <si>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</si>
  <si>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</si>
  <si>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</si>
  <si>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</si>
  <si>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</si>
  <si>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</si>
  <si>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</si>
  <si>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</si>
  <si>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</si>
  <si>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</si>
  <si>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</si>
  <si>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</si>
  <si>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</si>
  <si>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t>ПАТ "Банк Форум"</t>
  </si>
  <si>
    <t>ТОВ "Е.Р.С.Т.Е."</t>
  </si>
  <si>
    <t>Київ</t>
  </si>
  <si>
    <t>Код КВЕД 46.90 Неспеціалізована оптова торгівля (основний);</t>
  </si>
  <si>
    <t>Договір застави від 30.03.2006р.  Предметом застави є майно (основні засоби):
- тех. лінія для одностадійного вибілювання 1 шт.
- сушильно-ширільна стабілізаційна машина 2 шт.
- тех.лінія для мерсерізації 1 шт.
- каландр 1 шт.</t>
  </si>
  <si>
    <t>рухоме майно</t>
  </si>
  <si>
    <t>Договір застави від 08.06.2007р. Предметом застави є майно - машини та обладнання:
- впускний пристій типу WES-R-1A, 1 ШТ.
- пристрій для видалення пуху та волокон з тканини, си-ма обробки щітками/відсмоктування, 1шт.
- машина для друку ротаційними шаблонами, тип ROTASCREEN-V-APR Plus (з приладдям), 1 шт.
- приладдя для друкарської машини високопотужна, 1 комплект
- високопотужна соплова сушка, тип COMPAKT HS, газовим обігрівом і випускним пристроєм типу RWA-A
- машина SWb-2s для мийки шаблонів, 1шт.
- пристрій промивки фарбопроводів CST інк-джет Ротари-тип 3500 у комплекті з запасною головкою ЗІП, 1шт.
- пристрій для контрольного освітлення шаблонів (макс. довжина шаблону 3500 мм), 1шт.
- горизонтальний пристрій для приклейки кілець на шаблони (довж. шаблону 3500 мм, рапорт 640 мм), 1 шт.
- устаткування для шаблон. майстерні у т.ч.
- напівавтоматина машина для нанесення покриття на ротаційні шаблони тип RSL-BSM з комплектом ЗІП 
- сушильна шафа RSL-TS
- ручний пристрій для проявлення тип RSL-P
- шафа полімеризації тип RSL-P
- пристрій для ролзпакування тип RSL-AV,, 1 комплект</t>
  </si>
  <si>
    <t>нерухомість</t>
  </si>
  <si>
    <t>№63/06/00-KL</t>
  </si>
  <si>
    <t>м. Тернопіль</t>
  </si>
  <si>
    <t>м. Київ, вул. Чапаєва</t>
  </si>
  <si>
    <t>Предметом іпотеки є нерухоме майно: квартира №16, шестикімнатна квартира, зг.пл. - 241,20 кв.м., житловою площею - 159,90 кв.м.  За адресою м. Київ, вул. Чапаєва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</si>
  <si>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</si>
  <si>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</si>
  <si>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</si>
  <si>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</si>
  <si>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</si>
  <si>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</si>
  <si>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</si>
  <si>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</si>
  <si>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</si>
  <si>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</si>
  <si>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об'єднано в один лот активи №42/06/00-KL, №63/06/00-KL</t>
  </si>
  <si>
    <t>http://www.fg.gov.ua/not-paying/liquidation/52-forum/12847-12062017-5</t>
  </si>
  <si>
    <t>http://www.fg.gov.ua/not-paying/liquidation/52-forum/13875-26062017-4</t>
  </si>
  <si>
    <t>http://www.fg.gov.ua/not-paying/liquidation/52-forum/14564-pasport-vidkrytykh-torhiv-auktsionu-z-prodazhu-prav-vymohy-pat-bank-forum-na-elektronnomu-torhovomu-maidanchyku-tovarna-birzha-inneks</t>
  </si>
  <si>
    <t>http://www.fg.gov.ua/not-paying/liquidation/52-forum/15320-25072017-5600</t>
  </si>
  <si>
    <t>http://www.fg.gov.ua/not-paying/liquidation/52-forum/16288-08082017-6688</t>
  </si>
  <si>
    <t>http://www.fg.gov.ua/not-paying/liquidation/52-forum/17305-210802017-7759</t>
  </si>
  <si>
    <t>http://www.fg.gov.ua/not-paying/liquidation/52-forum/18529-06092017-9063</t>
  </si>
  <si>
    <t>http://www.fg.gov.ua/not-paying/liquidation/52-forum/19882-20092017-10654</t>
  </si>
  <si>
    <t>станом на 01.03.2018 року</t>
  </si>
  <si>
    <t>25.03.2017 - порушено справу про банкрутство (санація)</t>
  </si>
  <si>
    <t>не відбувся</t>
  </si>
  <si>
    <t>http://www.fg.gov.ua/not-paying/liquidation/52-forum/30386-asset-sell-id-142727</t>
  </si>
  <si>
    <t>http://www.fg.gov.ua/not-paying/liquidation/52-forum/32169-asset-sell-id-148494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</si>
</sst>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_ ;\-#,##0\ "/>
    <numFmt numFmtId="190" formatCode="[$-FC19]d\ mmmm\ yyyy\ &quot;г.&quot;"/>
    <numFmt numFmtId="191" formatCode="0.0"/>
    <numFmt numFmtId="192" formatCode="#,##0.00_ ;\-#,##0.0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28" borderId="6" applyNumberFormat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7" applyNumberFormat="0" applyFill="0" applyAlignment="0" applyProtection="0"/>
    <xf numFmtId="0" fontId="40" fillId="30" borderId="0" applyNumberFormat="0" applyBorder="0" applyAlignment="0" applyProtection="0"/>
    <xf numFmtId="0" fontId="0" fillId="31" borderId="8" applyNumberFormat="0" applyFont="0" applyAlignment="0" applyProtection="0"/>
    <xf numFmtId="0" fontId="41" fillId="29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9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41" fontId="45" fillId="0" borderId="10" xfId="0" applyNumberFormat="1" applyFont="1" applyBorder="1" applyAlignment="1">
      <alignment wrapText="1"/>
    </xf>
    <xf numFmtId="14" fontId="45" fillId="0" borderId="10" xfId="0" applyNumberFormat="1" applyFont="1" applyBorder="1" applyAlignment="1">
      <alignment wrapText="1"/>
    </xf>
    <xf numFmtId="3" fontId="39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6" fillId="0" borderId="10" xfId="0" applyFont="1" applyBorder="1" applyAlignment="1" applyProtection="1">
      <alignment/>
      <protection/>
    </xf>
    <xf numFmtId="180" fontId="0" fillId="0" borderId="15" xfId="61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0" fillId="0" borderId="10" xfId="61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39" fillId="0" borderId="10" xfId="0" applyFont="1" applyFill="1" applyBorder="1" applyAlignment="1" applyProtection="1">
      <alignment horizontal="left" vertical="center"/>
      <protection/>
    </xf>
    <xf numFmtId="0" fontId="39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9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0" fillId="34" borderId="10" xfId="42" applyFont="1" applyFill="1" applyBorder="1" applyAlignment="1" applyProtection="1">
      <alignment horizontal="center"/>
      <protection/>
    </xf>
    <xf numFmtId="0" fontId="30" fillId="0" borderId="10" xfId="42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39" fillId="33" borderId="1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Border="1" applyAlignment="1" applyProtection="1">
      <alignment horizontal="left" vertical="center" wrapText="1"/>
      <protection/>
    </xf>
    <xf numFmtId="3" fontId="39" fillId="0" borderId="0" xfId="0" applyNumberFormat="1" applyFont="1" applyFill="1" applyBorder="1" applyAlignment="1">
      <alignment horizontal="right" wrapText="1"/>
    </xf>
    <xf numFmtId="3" fontId="0" fillId="0" borderId="15" xfId="0" applyNumberFormat="1" applyFont="1" applyFill="1" applyBorder="1" applyAlignment="1" applyProtection="1">
      <alignment horizontal="right"/>
      <protection/>
    </xf>
    <xf numFmtId="14" fontId="39" fillId="0" borderId="10" xfId="0" applyNumberFormat="1" applyFont="1" applyFill="1" applyBorder="1" applyAlignment="1" applyProtection="1">
      <alignment horizontal="center" wrapText="1"/>
      <protection/>
    </xf>
    <xf numFmtId="0" fontId="39" fillId="0" borderId="10" xfId="0" applyFont="1" applyFill="1" applyBorder="1" applyAlignment="1" applyProtection="1">
      <alignment horizontal="center"/>
      <protection/>
    </xf>
    <xf numFmtId="0" fontId="39" fillId="0" borderId="10" xfId="0" applyFont="1" applyFill="1" applyBorder="1" applyAlignment="1">
      <alignment/>
    </xf>
    <xf numFmtId="180" fontId="39" fillId="0" borderId="10" xfId="61" applyNumberFormat="1" applyFont="1" applyFill="1" applyBorder="1" applyAlignment="1" applyProtection="1">
      <alignment horizontal="center" wrapText="1"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14" fontId="0" fillId="0" borderId="10" xfId="61" applyNumberFormat="1" applyFont="1" applyFill="1" applyBorder="1" applyAlignment="1" applyProtection="1">
      <alignment horizontal="center" wrapText="1"/>
      <protection/>
    </xf>
    <xf numFmtId="4" fontId="0" fillId="0" borderId="10" xfId="0" applyNumberFormat="1" applyFont="1" applyFill="1" applyBorder="1" applyAlignment="1" applyProtection="1">
      <alignment horizontal="center"/>
      <protection/>
    </xf>
    <xf numFmtId="181" fontId="47" fillId="0" borderId="10" xfId="0" applyNumberFormat="1" applyFont="1" applyFill="1" applyBorder="1" applyAlignment="1" applyProtection="1">
      <alignment vertical="center"/>
      <protection locked="0"/>
    </xf>
    <xf numFmtId="181" fontId="47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192" fontId="0" fillId="0" borderId="10" xfId="61" applyNumberFormat="1" applyFont="1" applyBorder="1" applyAlignment="1">
      <alignment/>
    </xf>
    <xf numFmtId="9" fontId="0" fillId="0" borderId="10" xfId="41" applyFont="1" applyBorder="1" applyAlignment="1">
      <alignment/>
    </xf>
    <xf numFmtId="180" fontId="0" fillId="0" borderId="10" xfId="61" applyNumberFormat="1" applyFont="1" applyBorder="1" applyAlignment="1">
      <alignment/>
    </xf>
    <xf numFmtId="0" fontId="0" fillId="0" borderId="14" xfId="0" applyFont="1" applyFill="1" applyBorder="1" applyAlignment="1" applyProtection="1">
      <alignment horizontal="left" vertical="center"/>
      <protection/>
    </xf>
    <xf numFmtId="14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61" applyNumberFormat="1" applyFont="1" applyBorder="1" applyAlignment="1">
      <alignment/>
    </xf>
    <xf numFmtId="0" fontId="39" fillId="33" borderId="18" xfId="0" applyFont="1" applyFill="1" applyBorder="1" applyAlignment="1" applyProtection="1">
      <alignment horizontal="center" vertical="center" wrapText="1"/>
      <protection/>
    </xf>
    <xf numFmtId="0" fontId="39" fillId="33" borderId="13" xfId="0" applyFont="1" applyFill="1" applyBorder="1" applyAlignment="1" applyProtection="1">
      <alignment horizontal="center" vertical="center" wrapText="1"/>
      <protection/>
    </xf>
    <xf numFmtId="0" fontId="46" fillId="0" borderId="19" xfId="0" applyFont="1" applyBorder="1" applyAlignment="1">
      <alignment horizontal="center" wrapText="1"/>
    </xf>
    <xf numFmtId="0" fontId="46" fillId="0" borderId="20" xfId="0" applyFont="1" applyBorder="1" applyAlignment="1">
      <alignment wrapText="1"/>
    </xf>
    <xf numFmtId="0" fontId="46" fillId="0" borderId="16" xfId="0" applyFont="1" applyBorder="1" applyAlignment="1">
      <alignment wrapText="1"/>
    </xf>
    <xf numFmtId="0" fontId="46" fillId="0" borderId="21" xfId="0" applyFont="1" applyBorder="1" applyAlignment="1">
      <alignment wrapText="1"/>
    </xf>
    <xf numFmtId="0" fontId="46" fillId="0" borderId="22" xfId="0" applyFont="1" applyBorder="1" applyAlignment="1">
      <alignment wrapText="1"/>
    </xf>
    <xf numFmtId="0" fontId="46" fillId="0" borderId="23" xfId="0" applyFont="1" applyBorder="1" applyAlignment="1">
      <alignment wrapText="1"/>
    </xf>
    <xf numFmtId="14" fontId="46" fillId="0" borderId="19" xfId="0" applyNumberFormat="1" applyFont="1" applyBorder="1" applyAlignment="1" applyProtection="1">
      <alignment horizontal="left"/>
      <protection/>
    </xf>
    <xf numFmtId="14" fontId="46" fillId="0" borderId="20" xfId="0" applyNumberFormat="1" applyFont="1" applyBorder="1" applyAlignment="1" applyProtection="1">
      <alignment horizontal="left"/>
      <protection/>
    </xf>
    <xf numFmtId="0" fontId="48" fillId="0" borderId="20" xfId="0" applyFont="1" applyBorder="1" applyAlignment="1" applyProtection="1">
      <alignment horizontal="left"/>
      <protection/>
    </xf>
    <xf numFmtId="0" fontId="48" fillId="0" borderId="16" xfId="0" applyFont="1" applyBorder="1" applyAlignment="1" applyProtection="1">
      <alignment horizontal="left"/>
      <protection/>
    </xf>
    <xf numFmtId="0" fontId="39" fillId="33" borderId="14" xfId="0" applyFont="1" applyFill="1" applyBorder="1" applyAlignment="1" applyProtection="1">
      <alignment horizontal="center"/>
      <protection/>
    </xf>
    <xf numFmtId="0" fontId="39" fillId="33" borderId="24" xfId="0" applyFont="1" applyFill="1" applyBorder="1" applyAlignment="1" applyProtection="1">
      <alignment horizontal="center"/>
      <protection/>
    </xf>
    <xf numFmtId="0" fontId="39" fillId="33" borderId="15" xfId="0" applyFont="1" applyFill="1" applyBorder="1" applyAlignment="1" applyProtection="1">
      <alignment horizontal="center"/>
      <protection/>
    </xf>
    <xf numFmtId="0" fontId="39" fillId="33" borderId="10" xfId="0" applyFont="1" applyFill="1" applyBorder="1" applyAlignment="1" applyProtection="1">
      <alignment horizontal="center"/>
      <protection/>
    </xf>
    <xf numFmtId="0" fontId="39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24" xfId="0" applyFont="1" applyFill="1" applyBorder="1" applyAlignment="1" applyProtection="1">
      <alignment/>
      <protection/>
    </xf>
    <xf numFmtId="0" fontId="26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43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/>
      <protection/>
    </xf>
    <xf numFmtId="0" fontId="39" fillId="0" borderId="24" xfId="0" applyFont="1" applyBorder="1" applyAlignment="1" applyProtection="1">
      <alignment horizontal="left" vertical="center" wrapText="1"/>
      <protection/>
    </xf>
    <xf numFmtId="0" fontId="39" fillId="0" borderId="15" xfId="0" applyFont="1" applyBorder="1" applyAlignment="1" applyProtection="1">
      <alignment horizontal="left" vertical="center" wrapText="1"/>
      <protection/>
    </xf>
    <xf numFmtId="0" fontId="39" fillId="0" borderId="18" xfId="0" applyFont="1" applyFill="1" applyBorder="1" applyAlignment="1" applyProtection="1">
      <alignment horizontal="left" vertical="center" wrapText="1"/>
      <protection/>
    </xf>
    <xf numFmtId="0" fontId="39" fillId="0" borderId="12" xfId="0" applyFont="1" applyFill="1" applyBorder="1" applyAlignment="1" applyProtection="1">
      <alignment horizontal="left" vertical="center" wrapText="1"/>
      <protection/>
    </xf>
    <xf numFmtId="0" fontId="39" fillId="0" borderId="13" xfId="0" applyFont="1" applyFill="1" applyBorder="1" applyAlignment="1" applyProtection="1">
      <alignment horizontal="left" vertical="center" wrapText="1"/>
      <protection/>
    </xf>
    <xf numFmtId="0" fontId="39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39" fillId="33" borderId="14" xfId="0" applyFont="1" applyFill="1" applyBorder="1" applyAlignment="1">
      <alignment horizontal="center"/>
    </xf>
    <xf numFmtId="0" fontId="39" fillId="33" borderId="24" xfId="0" applyFont="1" applyFill="1" applyBorder="1" applyAlignment="1">
      <alignment horizontal="center"/>
    </xf>
    <xf numFmtId="0" fontId="39" fillId="33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39" fillId="0" borderId="14" xfId="0" applyFont="1" applyBorder="1" applyAlignment="1" applyProtection="1">
      <alignment horizontal="left" vertical="center" wrapText="1"/>
      <protection/>
    </xf>
    <xf numFmtId="0" fontId="39" fillId="0" borderId="14" xfId="0" applyFont="1" applyFill="1" applyBorder="1" applyAlignment="1" applyProtection="1">
      <alignment wrapText="1"/>
      <protection/>
    </xf>
    <xf numFmtId="0" fontId="39" fillId="33" borderId="18" xfId="0" applyFont="1" applyFill="1" applyBorder="1" applyAlignment="1" applyProtection="1">
      <alignment horizontal="center" vertical="center"/>
      <protection/>
    </xf>
    <xf numFmtId="0" fontId="39" fillId="33" borderId="13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passports.fgv.ua/Special%20Corporate%20Assets%20Team/&#1050;&#1072;&#1084;&#1073;&#1110;&#1086;/&#1055;&#1059;&#1051;%20&#1050;&#1040;&#1052;&#1041;&#1048;&#1054;%20&#1055;&#1051;&#1070;&#1057;%20&#1060;&#1054;&#1056;&#1059;&#1052;/&#1055;&#1072;&#1089;&#1087;&#1086;&#1088;&#1090;%20&#1051;&#1086;&#1076;&#1078;&#1080;&#1089;&#1090;&#1110;&#1082;%20&#1057;&#1077;&#1088;&#1074;&#1110;&#1089;%20&#1058;&#1054;&#104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."/>
      <sheetName val="5.2"/>
      <sheetName val="5.3"/>
      <sheetName val="5.4"/>
      <sheetName val="ПублПасп"/>
      <sheetName val="Застава"/>
      <sheetName val="Порука"/>
      <sheetName val="КВЕД"/>
    </sheetNames>
    <sheetDataSet>
      <sheetData sheetId="0">
        <row r="8">
          <cell r="C8" t="str">
            <v>ТОВ "Е.Р.С.Т.Е."</v>
          </cell>
        </row>
        <row r="9">
          <cell r="C9">
            <v>42156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PageLayoutView="0" workbookViewId="0" topLeftCell="A1">
      <selection activeCell="G31" sqref="G31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3"/>
      <c r="B1" s="71" t="s">
        <v>4</v>
      </c>
      <c r="C1" s="72"/>
      <c r="D1" s="72"/>
      <c r="E1" s="72"/>
      <c r="F1" s="72"/>
      <c r="G1" s="72"/>
      <c r="H1" s="72"/>
      <c r="I1" s="72"/>
      <c r="J1" s="73"/>
      <c r="K1" s="4"/>
      <c r="L1" s="4"/>
      <c r="M1" s="4"/>
    </row>
    <row r="2" spans="1:13" ht="15">
      <c r="A2" s="3"/>
      <c r="B2" s="74"/>
      <c r="C2" s="75"/>
      <c r="D2" s="75"/>
      <c r="E2" s="75"/>
      <c r="F2" s="75"/>
      <c r="G2" s="75"/>
      <c r="H2" s="75"/>
      <c r="I2" s="75"/>
      <c r="J2" s="76"/>
      <c r="K2" s="4"/>
      <c r="L2" s="4"/>
      <c r="M2" s="4"/>
    </row>
    <row r="3" spans="1:13" ht="15.75">
      <c r="A3" s="3"/>
      <c r="B3" s="19" t="s">
        <v>5</v>
      </c>
      <c r="C3" s="77" t="s">
        <v>91</v>
      </c>
      <c r="D3" s="78"/>
      <c r="E3" s="79"/>
      <c r="F3" s="79"/>
      <c r="G3" s="79"/>
      <c r="H3" s="79"/>
      <c r="I3" s="79"/>
      <c r="J3" s="80"/>
      <c r="K3" s="4"/>
      <c r="L3" s="4"/>
      <c r="M3" s="4"/>
    </row>
    <row r="4" spans="1:13" ht="15">
      <c r="A4" s="3"/>
      <c r="B4" s="81" t="s">
        <v>24</v>
      </c>
      <c r="C4" s="82"/>
      <c r="D4" s="5"/>
      <c r="E4" s="83" t="s">
        <v>26</v>
      </c>
      <c r="F4" s="84"/>
      <c r="G4" s="84"/>
      <c r="H4" s="84"/>
      <c r="I4" s="84"/>
      <c r="J4" s="84"/>
      <c r="K4" s="4"/>
      <c r="L4" s="4"/>
      <c r="M4" s="4"/>
    </row>
    <row r="5" spans="1:10" ht="15">
      <c r="A5" s="3"/>
      <c r="B5" s="30" t="s">
        <v>50</v>
      </c>
      <c r="C5" s="18" t="s">
        <v>60</v>
      </c>
      <c r="D5" s="6"/>
      <c r="E5" s="85" t="s">
        <v>28</v>
      </c>
      <c r="F5" s="86"/>
      <c r="G5" s="95" t="s">
        <v>18</v>
      </c>
      <c r="H5" s="86"/>
      <c r="I5" s="88" t="s">
        <v>55</v>
      </c>
      <c r="J5" s="91" t="s">
        <v>2</v>
      </c>
    </row>
    <row r="6" spans="1:10" ht="15">
      <c r="A6" s="3"/>
      <c r="B6" s="31" t="s">
        <v>51</v>
      </c>
      <c r="C6" s="18" t="s">
        <v>68</v>
      </c>
      <c r="D6" s="6"/>
      <c r="E6" s="108" t="s">
        <v>57</v>
      </c>
      <c r="F6" s="87"/>
      <c r="G6" s="86"/>
      <c r="H6" s="48">
        <f>H11*L11+I11*L11+H12+I12</f>
        <v>241420614.93608904</v>
      </c>
      <c r="I6" s="89"/>
      <c r="J6" s="92"/>
    </row>
    <row r="7" spans="1:10" ht="15">
      <c r="A7" s="3"/>
      <c r="B7" s="31" t="s">
        <v>52</v>
      </c>
      <c r="C7" s="18" t="s">
        <v>17</v>
      </c>
      <c r="D7" s="6"/>
      <c r="E7" s="85" t="s">
        <v>29</v>
      </c>
      <c r="F7" s="87"/>
      <c r="G7" s="86"/>
      <c r="H7" s="20">
        <v>1470</v>
      </c>
      <c r="I7" s="89"/>
      <c r="J7" s="93"/>
    </row>
    <row r="8" spans="1:10" ht="15">
      <c r="A8" s="3"/>
      <c r="B8" s="31" t="s">
        <v>53</v>
      </c>
      <c r="C8" s="66" t="s">
        <v>63</v>
      </c>
      <c r="D8" s="6"/>
      <c r="E8" s="85" t="s">
        <v>44</v>
      </c>
      <c r="F8" s="87"/>
      <c r="G8" s="86"/>
      <c r="H8" s="32" t="s">
        <v>3</v>
      </c>
      <c r="I8" s="90"/>
      <c r="J8" s="94"/>
    </row>
    <row r="9" spans="1:10" ht="36" customHeight="1">
      <c r="A9" s="3"/>
      <c r="B9" s="31" t="s">
        <v>56</v>
      </c>
      <c r="C9" s="18" t="s">
        <v>3</v>
      </c>
      <c r="D9" s="6"/>
      <c r="E9" s="69" t="s">
        <v>45</v>
      </c>
      <c r="F9" s="69" t="s">
        <v>46</v>
      </c>
      <c r="G9" s="109" t="s">
        <v>6</v>
      </c>
      <c r="H9" s="69" t="s">
        <v>72</v>
      </c>
      <c r="I9" s="69" t="s">
        <v>73</v>
      </c>
      <c r="J9" s="69" t="s">
        <v>7</v>
      </c>
    </row>
    <row r="10" spans="1:10" ht="31.5" customHeight="1">
      <c r="A10" s="3"/>
      <c r="B10" s="98" t="s">
        <v>54</v>
      </c>
      <c r="C10" s="106" t="s">
        <v>62</v>
      </c>
      <c r="D10" s="6"/>
      <c r="E10" s="70"/>
      <c r="F10" s="70"/>
      <c r="G10" s="110"/>
      <c r="H10" s="70"/>
      <c r="I10" s="70"/>
      <c r="J10" s="70"/>
    </row>
    <row r="11" spans="1:12" ht="15">
      <c r="A11" s="3"/>
      <c r="B11" s="99"/>
      <c r="C11" s="89"/>
      <c r="D11" s="6"/>
      <c r="E11" s="21">
        <v>38806</v>
      </c>
      <c r="F11" s="21">
        <v>39864</v>
      </c>
      <c r="G11" s="22">
        <v>840</v>
      </c>
      <c r="H11" s="23">
        <v>6213272.74</v>
      </c>
      <c r="I11" s="23">
        <v>2140472.39</v>
      </c>
      <c r="J11" s="24">
        <v>0.13</v>
      </c>
      <c r="L11">
        <v>26.948185</v>
      </c>
    </row>
    <row r="12" spans="1:10" ht="15">
      <c r="A12" s="3"/>
      <c r="B12" s="99"/>
      <c r="C12" s="89"/>
      <c r="D12" s="10"/>
      <c r="E12" s="21">
        <v>38806</v>
      </c>
      <c r="F12" s="21">
        <v>39864</v>
      </c>
      <c r="G12" s="22">
        <v>980</v>
      </c>
      <c r="H12" s="23">
        <v>11086693.44</v>
      </c>
      <c r="I12" s="23">
        <v>5215652.29</v>
      </c>
      <c r="J12" s="24">
        <v>0.18</v>
      </c>
    </row>
    <row r="13" spans="1:10" ht="15">
      <c r="A13" s="3"/>
      <c r="B13" s="100"/>
      <c r="C13" s="90"/>
      <c r="D13" s="10"/>
      <c r="E13" s="21"/>
      <c r="F13" s="21"/>
      <c r="G13" s="22"/>
      <c r="H13" s="23"/>
      <c r="I13" s="23"/>
      <c r="J13" s="24"/>
    </row>
    <row r="14" spans="1:10" ht="15">
      <c r="A14" s="3"/>
      <c r="B14" s="33"/>
      <c r="C14" s="34"/>
      <c r="D14" s="10"/>
      <c r="E14" s="26"/>
      <c r="F14" s="26"/>
      <c r="G14" s="27"/>
      <c r="H14" s="28"/>
      <c r="I14" s="28"/>
      <c r="J14" s="29"/>
    </row>
    <row r="15" spans="1:10" ht="15">
      <c r="A15" s="3"/>
      <c r="B15" s="81" t="s">
        <v>25</v>
      </c>
      <c r="C15" s="83"/>
      <c r="D15" s="35"/>
      <c r="E15" s="103" t="s">
        <v>27</v>
      </c>
      <c r="F15" s="104"/>
      <c r="G15" s="104"/>
      <c r="H15" s="104"/>
      <c r="I15" s="104"/>
      <c r="J15" s="105"/>
    </row>
    <row r="16" spans="1:10" ht="30">
      <c r="A16" s="3"/>
      <c r="B16" s="36" t="s">
        <v>23</v>
      </c>
      <c r="C16" s="43" t="s">
        <v>3</v>
      </c>
      <c r="D16" s="7"/>
      <c r="E16" s="101" t="s">
        <v>37</v>
      </c>
      <c r="F16" s="102"/>
      <c r="G16" s="45" t="s">
        <v>47</v>
      </c>
      <c r="H16" s="45" t="s">
        <v>48</v>
      </c>
      <c r="I16" s="45" t="s">
        <v>8</v>
      </c>
      <c r="J16" s="37"/>
    </row>
    <row r="17" spans="1:10" ht="16.5" customHeight="1">
      <c r="A17" s="3"/>
      <c r="B17" s="36" t="s">
        <v>38</v>
      </c>
      <c r="C17" s="44">
        <v>40836</v>
      </c>
      <c r="D17" s="8"/>
      <c r="E17" s="96" t="s">
        <v>30</v>
      </c>
      <c r="F17" s="97"/>
      <c r="G17" s="57" t="s">
        <v>10</v>
      </c>
      <c r="H17" s="57" t="s">
        <v>10</v>
      </c>
      <c r="I17" s="38" t="s">
        <v>9</v>
      </c>
      <c r="J17" s="39" t="s">
        <v>0</v>
      </c>
    </row>
    <row r="18" spans="1:10" ht="15">
      <c r="A18" s="3"/>
      <c r="B18" s="36" t="s">
        <v>39</v>
      </c>
      <c r="C18" s="44">
        <v>40878</v>
      </c>
      <c r="D18" s="8"/>
      <c r="E18" s="96" t="s">
        <v>31</v>
      </c>
      <c r="F18" s="97"/>
      <c r="G18" s="57" t="s">
        <v>10</v>
      </c>
      <c r="H18" s="57" t="s">
        <v>10</v>
      </c>
      <c r="I18" s="38" t="s">
        <v>9</v>
      </c>
      <c r="J18" s="39" t="s">
        <v>0</v>
      </c>
    </row>
    <row r="19" spans="1:10" ht="15">
      <c r="A19" s="3"/>
      <c r="B19" s="36" t="s">
        <v>40</v>
      </c>
      <c r="C19" s="44">
        <v>41806</v>
      </c>
      <c r="D19" s="8"/>
      <c r="E19" s="96" t="s">
        <v>32</v>
      </c>
      <c r="F19" s="97"/>
      <c r="G19" s="56">
        <f>Застава!D3</f>
        <v>8810593</v>
      </c>
      <c r="H19" s="57" t="s">
        <v>10</v>
      </c>
      <c r="I19" s="38" t="s">
        <v>9</v>
      </c>
      <c r="J19" s="39" t="s">
        <v>0</v>
      </c>
    </row>
    <row r="20" spans="1:10" ht="15">
      <c r="A20" s="3"/>
      <c r="B20" s="36" t="s">
        <v>41</v>
      </c>
      <c r="C20" s="43" t="s">
        <v>2</v>
      </c>
      <c r="D20" s="8"/>
      <c r="E20" s="96" t="s">
        <v>33</v>
      </c>
      <c r="F20" s="97"/>
      <c r="G20" s="57" t="s">
        <v>10</v>
      </c>
      <c r="H20" s="57" t="s">
        <v>10</v>
      </c>
      <c r="I20" s="38" t="s">
        <v>9</v>
      </c>
      <c r="J20" s="39" t="s">
        <v>0</v>
      </c>
    </row>
    <row r="21" spans="1:10" ht="15">
      <c r="A21" s="3"/>
      <c r="B21" s="36" t="s">
        <v>42</v>
      </c>
      <c r="C21" s="67" t="s">
        <v>92</v>
      </c>
      <c r="D21" s="8"/>
      <c r="E21" s="96" t="s">
        <v>35</v>
      </c>
      <c r="F21" s="97"/>
      <c r="G21" s="57" t="s">
        <v>10</v>
      </c>
      <c r="H21" s="57" t="s">
        <v>10</v>
      </c>
      <c r="I21" s="38" t="s">
        <v>9</v>
      </c>
      <c r="J21" s="39" t="s">
        <v>0</v>
      </c>
    </row>
    <row r="22" spans="1:10" ht="15" customHeight="1">
      <c r="A22" s="3"/>
      <c r="B22" s="36" t="s">
        <v>43</v>
      </c>
      <c r="C22" s="43" t="s">
        <v>2</v>
      </c>
      <c r="D22" s="8"/>
      <c r="E22" s="96" t="s">
        <v>34</v>
      </c>
      <c r="F22" s="97"/>
      <c r="G22" s="56">
        <f>Застава!B3+Застава!C3</f>
        <v>27087367</v>
      </c>
      <c r="H22" s="57" t="s">
        <v>10</v>
      </c>
      <c r="I22" s="38" t="s">
        <v>9</v>
      </c>
      <c r="J22" s="39" t="s">
        <v>0</v>
      </c>
    </row>
    <row r="23" spans="1:10" ht="15.75" customHeight="1">
      <c r="A23" s="3"/>
      <c r="B23" s="36" t="s">
        <v>49</v>
      </c>
      <c r="C23" s="44" t="s">
        <v>10</v>
      </c>
      <c r="D23" s="8"/>
      <c r="E23" s="96" t="s">
        <v>36</v>
      </c>
      <c r="F23" s="97"/>
      <c r="G23" s="57" t="s">
        <v>10</v>
      </c>
      <c r="H23" s="57" t="s">
        <v>10</v>
      </c>
      <c r="I23" s="38" t="s">
        <v>9</v>
      </c>
      <c r="J23" s="39" t="s">
        <v>0</v>
      </c>
    </row>
    <row r="24" spans="1:10" ht="15">
      <c r="A24" s="1"/>
      <c r="B24" s="40"/>
      <c r="C24" s="40"/>
      <c r="D24" s="40"/>
      <c r="E24" s="107" t="s">
        <v>22</v>
      </c>
      <c r="F24" s="97"/>
      <c r="G24" s="17">
        <f>SUM(G17:G23)</f>
        <v>35897960</v>
      </c>
      <c r="H24" s="17">
        <f>SUM(H17:H23)</f>
        <v>0</v>
      </c>
      <c r="I24" s="41"/>
      <c r="J24" s="42"/>
    </row>
    <row r="25" spans="1:10" ht="15">
      <c r="A25" s="1"/>
      <c r="B25" s="40"/>
      <c r="C25" s="40"/>
      <c r="D25" s="40"/>
      <c r="E25" s="46"/>
      <c r="F25" s="46"/>
      <c r="G25" s="47"/>
      <c r="H25" s="47"/>
      <c r="I25" s="47"/>
      <c r="J25" s="47"/>
    </row>
    <row r="26" spans="1:10" ht="30">
      <c r="A26" s="1"/>
      <c r="B26" s="49" t="s">
        <v>58</v>
      </c>
      <c r="C26" s="50" t="s">
        <v>11</v>
      </c>
      <c r="D26" s="51"/>
      <c r="E26" s="52" t="s">
        <v>59</v>
      </c>
      <c r="F26" s="46"/>
      <c r="G26" s="47"/>
      <c r="H26" s="47"/>
      <c r="I26" s="47"/>
      <c r="J26" s="47"/>
    </row>
    <row r="27" spans="1:10" ht="15">
      <c r="A27" s="1"/>
      <c r="B27" s="53" t="s">
        <v>61</v>
      </c>
      <c r="C27" s="54">
        <v>42156</v>
      </c>
      <c r="D27" s="11"/>
      <c r="E27" s="55">
        <v>27868784.34</v>
      </c>
      <c r="F27" s="46"/>
      <c r="G27" s="47"/>
      <c r="H27" s="47"/>
      <c r="I27" s="47"/>
      <c r="J27" s="47"/>
    </row>
    <row r="28" spans="1:10" ht="15">
      <c r="A28" s="1"/>
      <c r="B28" s="40"/>
      <c r="C28" s="40"/>
      <c r="D28" s="40"/>
      <c r="E28" s="46"/>
      <c r="F28" s="46"/>
      <c r="G28" s="47"/>
      <c r="H28" s="47"/>
      <c r="I28" s="47"/>
      <c r="J28" s="47"/>
    </row>
    <row r="29" spans="1:10" ht="15">
      <c r="A29" s="1"/>
      <c r="B29" s="40"/>
      <c r="C29" s="40"/>
      <c r="D29" s="40"/>
      <c r="E29" s="46"/>
      <c r="F29" s="46"/>
      <c r="G29" s="47"/>
      <c r="H29" s="47"/>
      <c r="I29" s="47"/>
      <c r="J29" s="47"/>
    </row>
    <row r="30" spans="9:10" ht="15">
      <c r="I30" s="47"/>
      <c r="J30" s="47"/>
    </row>
    <row r="31" spans="9:10" ht="15">
      <c r="I31" s="47"/>
      <c r="J31" s="47"/>
    </row>
    <row r="32" spans="9:10" ht="15">
      <c r="I32" s="47"/>
      <c r="J32" s="47"/>
    </row>
    <row r="33" spans="9:10" ht="15">
      <c r="I33" s="47"/>
      <c r="J33" s="47"/>
    </row>
    <row r="34" spans="9:10" ht="15">
      <c r="I34" s="47"/>
      <c r="J34" s="47"/>
    </row>
    <row r="35" spans="9:10" ht="15">
      <c r="I35" s="47"/>
      <c r="J35" s="47"/>
    </row>
    <row r="36" spans="9:10" ht="15">
      <c r="I36" s="47"/>
      <c r="J36" s="47"/>
    </row>
    <row r="37" spans="9:10" ht="15">
      <c r="I37" s="47"/>
      <c r="J37" s="47"/>
    </row>
    <row r="38" spans="9:10" ht="15">
      <c r="I38" s="47"/>
      <c r="J38" s="47"/>
    </row>
    <row r="39" spans="9:10" ht="15">
      <c r="I39" s="47"/>
      <c r="J39" s="47"/>
    </row>
    <row r="40" spans="9:10" ht="15">
      <c r="I40" s="47"/>
      <c r="J40" s="47"/>
    </row>
    <row r="41" spans="9:10" ht="15">
      <c r="I41" s="47"/>
      <c r="J41" s="47"/>
    </row>
    <row r="42" spans="9:10" ht="15">
      <c r="I42" s="47"/>
      <c r="J42" s="47"/>
    </row>
    <row r="43" spans="9:10" ht="15">
      <c r="I43" s="47"/>
      <c r="J43" s="47"/>
    </row>
    <row r="44" spans="9:10" ht="15">
      <c r="I44" s="47"/>
      <c r="J44" s="47"/>
    </row>
    <row r="45" spans="9:10" ht="15">
      <c r="I45" s="47"/>
      <c r="J45" s="47"/>
    </row>
    <row r="46" spans="9:10" ht="15">
      <c r="I46" s="47"/>
      <c r="J46" s="47"/>
    </row>
    <row r="47" spans="9:10" ht="15">
      <c r="I47" s="47"/>
      <c r="J47" s="47"/>
    </row>
    <row r="48" spans="9:10" ht="15">
      <c r="I48" s="47"/>
      <c r="J48" s="47"/>
    </row>
    <row r="49" spans="9:10" ht="15">
      <c r="I49" s="47"/>
      <c r="J49" s="47"/>
    </row>
    <row r="50" spans="9:10" ht="15">
      <c r="I50" s="47"/>
      <c r="J50" s="47"/>
    </row>
    <row r="51" spans="9:10" ht="15">
      <c r="I51" s="47"/>
      <c r="J51" s="47"/>
    </row>
    <row r="52" spans="9:10" ht="15">
      <c r="I52" s="47"/>
      <c r="J52" s="47"/>
    </row>
    <row r="53" spans="9:10" ht="15">
      <c r="I53" s="47"/>
      <c r="J53" s="47"/>
    </row>
    <row r="54" spans="9:10" ht="15">
      <c r="I54" s="47"/>
      <c r="J54" s="47"/>
    </row>
    <row r="55" spans="9:10" ht="15">
      <c r="I55" s="47"/>
      <c r="J55" s="47"/>
    </row>
    <row r="56" spans="9:10" ht="15">
      <c r="I56" s="47"/>
      <c r="J56" s="47"/>
    </row>
    <row r="57" spans="9:10" ht="15">
      <c r="I57" s="47"/>
      <c r="J57" s="47"/>
    </row>
    <row r="58" spans="9:10" ht="15">
      <c r="I58" s="47"/>
      <c r="J58" s="47"/>
    </row>
    <row r="59" spans="9:10" ht="15">
      <c r="I59" s="47"/>
      <c r="J59" s="47"/>
    </row>
    <row r="60" spans="9:10" ht="15">
      <c r="I60" s="47"/>
      <c r="J60" s="47"/>
    </row>
    <row r="61" spans="9:10" ht="15">
      <c r="I61" s="47"/>
      <c r="J61" s="47"/>
    </row>
    <row r="62" spans="9:10" ht="15">
      <c r="I62" s="47"/>
      <c r="J62" s="47"/>
    </row>
    <row r="63" spans="9:10" ht="15">
      <c r="I63" s="47"/>
      <c r="J63" s="47"/>
    </row>
    <row r="64" spans="9:10" ht="15">
      <c r="I64" s="47"/>
      <c r="J64" s="47"/>
    </row>
    <row r="65" spans="9:10" ht="15">
      <c r="I65" s="47"/>
      <c r="J65" s="47"/>
    </row>
    <row r="66" spans="9:10" ht="15">
      <c r="I66" s="47"/>
      <c r="J66" s="47"/>
    </row>
    <row r="67" spans="9:10" ht="15">
      <c r="I67" s="47"/>
      <c r="J67" s="47"/>
    </row>
    <row r="68" spans="9:10" ht="15">
      <c r="I68" s="47"/>
      <c r="J68" s="47"/>
    </row>
    <row r="69" spans="9:10" ht="15">
      <c r="I69" s="47"/>
      <c r="J69" s="47"/>
    </row>
    <row r="70" spans="9:10" ht="15">
      <c r="I70" s="47"/>
      <c r="J70" s="47"/>
    </row>
    <row r="71" spans="9:10" ht="15">
      <c r="I71" s="47"/>
      <c r="J71" s="47"/>
    </row>
    <row r="72" spans="9:10" ht="15">
      <c r="I72" s="47"/>
      <c r="J72" s="47"/>
    </row>
    <row r="73" spans="9:10" ht="15">
      <c r="I73" s="47"/>
      <c r="J73" s="47"/>
    </row>
    <row r="74" spans="9:10" ht="15">
      <c r="I74" s="47"/>
      <c r="J74" s="47"/>
    </row>
    <row r="75" spans="9:10" ht="15">
      <c r="I75" s="47"/>
      <c r="J75" s="47"/>
    </row>
    <row r="76" spans="9:10" ht="15">
      <c r="I76" s="47"/>
      <c r="J76" s="47"/>
    </row>
    <row r="77" spans="9:10" ht="15">
      <c r="I77" s="47"/>
      <c r="J77" s="47"/>
    </row>
    <row r="78" spans="9:10" ht="15">
      <c r="I78" s="47"/>
      <c r="J78" s="47"/>
    </row>
    <row r="79" spans="9:10" ht="15">
      <c r="I79" s="47"/>
      <c r="J79" s="47"/>
    </row>
    <row r="80" spans="9:10" ht="15">
      <c r="I80" s="47"/>
      <c r="J80" s="47"/>
    </row>
    <row r="81" spans="9:10" ht="15">
      <c r="I81" s="47"/>
      <c r="J81" s="47"/>
    </row>
    <row r="82" spans="9:10" ht="15">
      <c r="I82" s="47"/>
      <c r="J82" s="47"/>
    </row>
    <row r="83" spans="9:10" ht="15">
      <c r="I83" s="47"/>
      <c r="J83" s="47"/>
    </row>
    <row r="84" spans="9:10" ht="15">
      <c r="I84" s="47"/>
      <c r="J84" s="47"/>
    </row>
    <row r="85" spans="9:10" ht="15">
      <c r="I85" s="47"/>
      <c r="J85" s="47"/>
    </row>
    <row r="86" spans="9:10" ht="15">
      <c r="I86" s="47"/>
      <c r="J86" s="47"/>
    </row>
    <row r="87" spans="9:10" ht="15">
      <c r="I87" s="47"/>
      <c r="J87" s="47"/>
    </row>
    <row r="88" spans="9:10" ht="15">
      <c r="I88" s="47"/>
      <c r="J88" s="47"/>
    </row>
    <row r="89" spans="9:10" ht="15">
      <c r="I89" s="47"/>
      <c r="J89" s="47"/>
    </row>
    <row r="90" spans="9:10" ht="15">
      <c r="I90" s="47"/>
      <c r="J90" s="47"/>
    </row>
    <row r="91" spans="9:10" ht="15">
      <c r="I91" s="47"/>
      <c r="J91" s="47"/>
    </row>
    <row r="92" spans="9:10" ht="15">
      <c r="I92" s="47"/>
      <c r="J92" s="47"/>
    </row>
    <row r="93" spans="9:10" ht="15">
      <c r="I93" s="47"/>
      <c r="J93" s="47"/>
    </row>
    <row r="94" spans="9:10" ht="15">
      <c r="I94" s="47"/>
      <c r="J94" s="47"/>
    </row>
    <row r="95" spans="9:10" ht="15">
      <c r="I95" s="47"/>
      <c r="J95" s="47"/>
    </row>
    <row r="96" spans="9:10" ht="15">
      <c r="I96" s="47"/>
      <c r="J96" s="47"/>
    </row>
    <row r="97" spans="9:10" ht="15">
      <c r="I97" s="47"/>
      <c r="J97" s="47"/>
    </row>
    <row r="98" spans="9:10" ht="15">
      <c r="I98" s="47"/>
      <c r="J98" s="47"/>
    </row>
    <row r="99" spans="9:10" ht="15">
      <c r="I99" s="47"/>
      <c r="J99" s="47"/>
    </row>
    <row r="100" spans="9:10" ht="15">
      <c r="I100" s="47"/>
      <c r="J100" s="47"/>
    </row>
    <row r="101" spans="9:10" ht="15">
      <c r="I101" s="47"/>
      <c r="J101" s="47"/>
    </row>
  </sheetData>
  <sheetProtection/>
  <mergeCells count="30">
    <mergeCell ref="E24:F24"/>
    <mergeCell ref="E23:F23"/>
    <mergeCell ref="E22:F22"/>
    <mergeCell ref="E21:F21"/>
    <mergeCell ref="E19:F19"/>
    <mergeCell ref="E6:G6"/>
    <mergeCell ref="E18:F18"/>
    <mergeCell ref="E9:E10"/>
    <mergeCell ref="F9:F10"/>
    <mergeCell ref="G9:G10"/>
    <mergeCell ref="G5:H5"/>
    <mergeCell ref="E20:F20"/>
    <mergeCell ref="I9:I10"/>
    <mergeCell ref="E17:F17"/>
    <mergeCell ref="B10:B13"/>
    <mergeCell ref="H9:H10"/>
    <mergeCell ref="E16:F16"/>
    <mergeCell ref="B15:C15"/>
    <mergeCell ref="E15:J15"/>
    <mergeCell ref="C10:C13"/>
    <mergeCell ref="J9:J10"/>
    <mergeCell ref="B1:J2"/>
    <mergeCell ref="C3:J3"/>
    <mergeCell ref="B4:C4"/>
    <mergeCell ref="E4:J4"/>
    <mergeCell ref="E5:F5"/>
    <mergeCell ref="E8:G8"/>
    <mergeCell ref="I5:I8"/>
    <mergeCell ref="J5:J8"/>
    <mergeCell ref="E7:G7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46.57421875" style="0" customWidth="1"/>
    <col min="2" max="2" width="38.00390625" style="0" customWidth="1"/>
    <col min="3" max="3" width="85.28125" style="0" customWidth="1"/>
    <col min="4" max="4" width="30.8515625" style="0" customWidth="1"/>
  </cols>
  <sheetData>
    <row r="1" ht="15">
      <c r="A1" s="2" t="s">
        <v>1</v>
      </c>
    </row>
    <row r="2" spans="1:4" ht="15">
      <c r="A2" s="12" t="s">
        <v>12</v>
      </c>
      <c r="B2" s="13" t="s">
        <v>69</v>
      </c>
      <c r="C2" s="13" t="s">
        <v>69</v>
      </c>
      <c r="D2" s="13" t="s">
        <v>70</v>
      </c>
    </row>
    <row r="3" spans="1:4" ht="15">
      <c r="A3" s="9" t="s">
        <v>20</v>
      </c>
      <c r="B3" s="15">
        <v>23065560</v>
      </c>
      <c r="C3" s="15">
        <v>4021807</v>
      </c>
      <c r="D3" s="15">
        <v>8810593</v>
      </c>
    </row>
    <row r="4" spans="1:4" ht="15">
      <c r="A4" s="9" t="s">
        <v>13</v>
      </c>
      <c r="B4" s="16">
        <v>39780</v>
      </c>
      <c r="C4" s="16">
        <v>39780</v>
      </c>
      <c r="D4" s="16" t="s">
        <v>19</v>
      </c>
    </row>
    <row r="5" spans="1:4" ht="15">
      <c r="A5" s="9" t="s">
        <v>21</v>
      </c>
      <c r="B5" s="15">
        <v>28661850</v>
      </c>
      <c r="C5" s="15">
        <v>5027258</v>
      </c>
      <c r="D5" s="15">
        <v>0</v>
      </c>
    </row>
    <row r="6" spans="1:4" ht="22.5">
      <c r="A6" s="9" t="s">
        <v>14</v>
      </c>
      <c r="B6" s="13" t="s">
        <v>65</v>
      </c>
      <c r="C6" s="13" t="s">
        <v>65</v>
      </c>
      <c r="D6" s="13" t="s">
        <v>67</v>
      </c>
    </row>
    <row r="7" spans="1:4" s="25" customFormat="1" ht="186.75" customHeight="1">
      <c r="A7" s="14" t="s">
        <v>15</v>
      </c>
      <c r="B7" s="13" t="s">
        <v>64</v>
      </c>
      <c r="C7" s="13" t="s">
        <v>66</v>
      </c>
      <c r="D7" s="13" t="s">
        <v>71</v>
      </c>
    </row>
    <row r="8" spans="1:4" ht="45">
      <c r="A8" s="14" t="s">
        <v>16</v>
      </c>
      <c r="B8" s="13" t="s">
        <v>2</v>
      </c>
      <c r="C8" s="13" t="s">
        <v>2</v>
      </c>
      <c r="D8" s="1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C3" sqref="C3"/>
    </sheetView>
  </sheetViews>
  <sheetFormatPr defaultColWidth="9.140625" defaultRowHeight="15"/>
  <cols>
    <col min="2" max="2" width="17.421875" style="0" customWidth="1"/>
    <col min="3" max="3" width="19.421875" style="0" customWidth="1"/>
    <col min="4" max="4" width="29.421875" style="0" customWidth="1"/>
    <col min="5" max="5" width="16.8515625" style="0" customWidth="1"/>
    <col min="6" max="6" width="26.57421875" style="0" customWidth="1"/>
  </cols>
  <sheetData>
    <row r="1" spans="1:3" ht="15">
      <c r="A1" s="111" t="s">
        <v>58</v>
      </c>
      <c r="B1" s="111"/>
      <c r="C1" s="58" t="str">
        <f>'[1]5.1.'!C8</f>
        <v>ТОВ "Е.Р.С.Т.Е."</v>
      </c>
    </row>
    <row r="2" spans="1:3" ht="15">
      <c r="A2" s="111" t="s">
        <v>11</v>
      </c>
      <c r="B2" s="111"/>
      <c r="C2" s="59">
        <f>'[1]5.1.'!C9</f>
        <v>42156</v>
      </c>
    </row>
    <row r="3" spans="1:3" ht="30" customHeight="1">
      <c r="A3" s="111" t="s">
        <v>74</v>
      </c>
      <c r="B3" s="111"/>
      <c r="C3" s="60">
        <v>27868784.34</v>
      </c>
    </row>
    <row r="6" spans="1:6" ht="15">
      <c r="A6" s="112" t="s">
        <v>75</v>
      </c>
      <c r="B6" s="112"/>
      <c r="C6" s="112"/>
      <c r="D6" s="112"/>
      <c r="E6" s="112"/>
      <c r="F6" s="112"/>
    </row>
    <row r="7" spans="1:6" ht="15">
      <c r="A7" s="61" t="s">
        <v>76</v>
      </c>
      <c r="B7" s="61" t="s">
        <v>77</v>
      </c>
      <c r="C7" s="61" t="s">
        <v>78</v>
      </c>
      <c r="D7" s="61" t="s">
        <v>79</v>
      </c>
      <c r="E7" s="61" t="s">
        <v>80</v>
      </c>
      <c r="F7" s="61" t="s">
        <v>81</v>
      </c>
    </row>
    <row r="8" spans="1:7" ht="15">
      <c r="A8" s="61">
        <v>1</v>
      </c>
      <c r="B8" s="62">
        <v>42898</v>
      </c>
      <c r="C8" s="63">
        <v>252026598.52</v>
      </c>
      <c r="D8" s="64">
        <v>0</v>
      </c>
      <c r="E8" s="65"/>
      <c r="F8" s="113" t="s">
        <v>82</v>
      </c>
      <c r="G8" t="s">
        <v>83</v>
      </c>
    </row>
    <row r="9" spans="1:7" ht="15">
      <c r="A9" s="61">
        <v>2</v>
      </c>
      <c r="B9" s="62">
        <v>42912</v>
      </c>
      <c r="C9" s="63">
        <v>226823938.67</v>
      </c>
      <c r="D9" s="64">
        <v>0.1</v>
      </c>
      <c r="E9" s="65"/>
      <c r="F9" s="114"/>
      <c r="G9" t="s">
        <v>84</v>
      </c>
    </row>
    <row r="10" spans="1:7" ht="15">
      <c r="A10" s="61">
        <v>3</v>
      </c>
      <c r="B10" s="62">
        <v>42927</v>
      </c>
      <c r="C10" s="63">
        <v>201621278.82</v>
      </c>
      <c r="D10" s="64">
        <v>0.2</v>
      </c>
      <c r="E10" s="65"/>
      <c r="F10" s="114"/>
      <c r="G10" t="s">
        <v>85</v>
      </c>
    </row>
    <row r="11" spans="1:7" ht="15">
      <c r="A11" s="61">
        <v>4</v>
      </c>
      <c r="B11" s="62">
        <v>42941</v>
      </c>
      <c r="C11" s="63">
        <v>176418618.96</v>
      </c>
      <c r="D11" s="64">
        <v>0.3</v>
      </c>
      <c r="E11" s="65"/>
      <c r="F11" s="114"/>
      <c r="G11" t="s">
        <v>86</v>
      </c>
    </row>
    <row r="12" spans="1:7" ht="15">
      <c r="A12" s="61">
        <v>5</v>
      </c>
      <c r="B12" s="62">
        <v>42955</v>
      </c>
      <c r="C12" s="63">
        <v>151215959.11</v>
      </c>
      <c r="D12" s="64">
        <v>0.4</v>
      </c>
      <c r="E12" s="65"/>
      <c r="F12" s="114"/>
      <c r="G12" t="s">
        <v>87</v>
      </c>
    </row>
    <row r="13" spans="1:7" ht="15">
      <c r="A13" s="61">
        <v>6</v>
      </c>
      <c r="B13" s="62">
        <v>42968</v>
      </c>
      <c r="C13" s="63">
        <v>126013299.26</v>
      </c>
      <c r="D13" s="64">
        <v>0.5</v>
      </c>
      <c r="E13" s="65"/>
      <c r="F13" s="114"/>
      <c r="G13" t="s">
        <v>88</v>
      </c>
    </row>
    <row r="14" spans="1:7" ht="15">
      <c r="A14" s="61">
        <v>7</v>
      </c>
      <c r="B14" s="62">
        <v>42984</v>
      </c>
      <c r="C14" s="63">
        <v>100810639.41</v>
      </c>
      <c r="D14" s="64">
        <v>0.6</v>
      </c>
      <c r="E14" s="65"/>
      <c r="F14" s="114"/>
      <c r="G14" t="s">
        <v>89</v>
      </c>
    </row>
    <row r="15" spans="1:7" ht="15">
      <c r="A15" s="61">
        <v>8</v>
      </c>
      <c r="B15" s="62">
        <v>42998</v>
      </c>
      <c r="C15" s="63">
        <v>75607979.56</v>
      </c>
      <c r="D15" s="64">
        <v>0.7</v>
      </c>
      <c r="E15" s="65"/>
      <c r="F15" s="115"/>
      <c r="G15" t="s">
        <v>90</v>
      </c>
    </row>
    <row r="16" spans="1:7" ht="15">
      <c r="A16" s="61">
        <v>9</v>
      </c>
      <c r="B16" s="62">
        <v>43116</v>
      </c>
      <c r="C16" s="68">
        <v>263165808.07</v>
      </c>
      <c r="D16" s="64">
        <v>0</v>
      </c>
      <c r="E16" s="65" t="s">
        <v>93</v>
      </c>
      <c r="F16" s="61"/>
      <c r="G16" t="s">
        <v>94</v>
      </c>
    </row>
    <row r="17" spans="1:7" ht="15">
      <c r="A17" s="61">
        <v>10</v>
      </c>
      <c r="B17" s="62">
        <v>43138</v>
      </c>
      <c r="C17" s="68">
        <v>263165808.07</v>
      </c>
      <c r="D17" s="64">
        <v>0</v>
      </c>
      <c r="E17" s="65" t="s">
        <v>93</v>
      </c>
      <c r="F17" s="61"/>
      <c r="G17" t="s">
        <v>95</v>
      </c>
    </row>
    <row r="18" spans="1:6" ht="15">
      <c r="A18" s="61"/>
      <c r="B18" s="62"/>
      <c r="C18" s="65"/>
      <c r="D18" s="64"/>
      <c r="E18" s="65"/>
      <c r="F18" s="61"/>
    </row>
    <row r="19" spans="1:6" ht="15">
      <c r="A19" s="61"/>
      <c r="B19" s="62"/>
      <c r="C19" s="65"/>
      <c r="D19" s="64"/>
      <c r="E19" s="65"/>
      <c r="F19" s="61"/>
    </row>
    <row r="20" spans="1:6" ht="15">
      <c r="A20" s="61"/>
      <c r="B20" s="62"/>
      <c r="C20" s="65"/>
      <c r="D20" s="64"/>
      <c r="E20" s="65"/>
      <c r="F20" s="61"/>
    </row>
    <row r="21" spans="1:6" ht="15">
      <c r="A21" s="61"/>
      <c r="B21" s="62"/>
      <c r="C21" s="65"/>
      <c r="D21" s="64"/>
      <c r="E21" s="65"/>
      <c r="F21" s="61"/>
    </row>
    <row r="22" spans="1:6" ht="15">
      <c r="A22" s="61"/>
      <c r="B22" s="62"/>
      <c r="C22" s="65"/>
      <c r="D22" s="64"/>
      <c r="E22" s="65"/>
      <c r="F22" s="61"/>
    </row>
  </sheetData>
  <sheetProtection/>
  <mergeCells count="5">
    <mergeCell ref="A1:B1"/>
    <mergeCell ref="A2:B2"/>
    <mergeCell ref="A3:B3"/>
    <mergeCell ref="A6:F6"/>
    <mergeCell ref="F8:F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EMBK03</cp:lastModifiedBy>
  <cp:lastPrinted>2016-04-29T07:50:51Z</cp:lastPrinted>
  <dcterms:created xsi:type="dcterms:W3CDTF">2015-10-12T12:03:25Z</dcterms:created>
  <dcterms:modified xsi:type="dcterms:W3CDTF">2018-04-19T06:36:08Z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