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975" windowHeight="6360" activeTab="0"/>
  </bookViews>
  <sheets>
    <sheet name="Журнал торгів" sheetId="1" r:id="rId1"/>
    <sheet name="ППА_ФО_КП" sheetId="2" r:id="rId2"/>
    <sheet name="Пул кедитов" sheetId="3" r:id="rId3"/>
  </sheets>
  <externalReferences>
    <externalReference r:id="rId6"/>
  </externalReferences>
  <definedNames>
    <definedName name="_xlnm._FilterDatabase" localSheetId="2" hidden="1">'Пул кедитов'!$A$6:$BJ$16</definedName>
    <definedName name="ІншіОЗ">#REF!</definedName>
    <definedName name="_xlnm.Print_Area" localSheetId="0">'Журнал торгів'!$A$1:$F$96</definedName>
    <definedName name="_xlnm.Print_Area" localSheetId="1">'ППА_ФО_КП'!$A$1:$I$201</definedName>
    <definedName name="Спосібпродажу">'[1]Справочник(спосіб продажу)'!$B$2:$B$6</definedName>
    <definedName name="СтанОцінки">'[1]Справочник(Стан оцінки)'!$B$2:$B$4</definedName>
    <definedName name="СтанПродажу">'[1]Справочник(Стан продажу)'!$B$2:$B$5</definedName>
  </definedNames>
  <calcPr fullCalcOnLoad="1"/>
</workbook>
</file>

<file path=xl/sharedStrings.xml><?xml version="1.0" encoding="utf-8"?>
<sst xmlns="http://schemas.openxmlformats.org/spreadsheetml/2006/main" count="753" uniqueCount="247">
  <si>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</si>
  <si>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</si>
  <si>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</si>
  <si>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</si>
  <si>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</si>
  <si>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</si>
  <si>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Іпотека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</si>
  <si>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</si>
  <si>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</si>
  <si>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</si>
  <si>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</si>
  <si>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</si>
  <si>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житлова нерухомість</t>
  </si>
  <si>
    <t>комерційна нерухомість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</si>
  <si>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</si>
  <si>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</si>
  <si>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</si>
  <si>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</si>
  <si>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</si>
  <si>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Тип застави</t>
  </si>
  <si>
    <t>Претензійно-позовна робота</t>
  </si>
  <si>
    <t>непрацюючі кредити (&gt;90 днів прострочки)</t>
  </si>
  <si>
    <t>працюючі кредити (&lt;90 днів прострочки)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</si>
  <si>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</si>
  <si>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</si>
  <si>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</si>
  <si>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</si>
  <si>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</si>
  <si>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</si>
  <si>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після 2008 року</t>
  </si>
  <si>
    <t>Період видачі кредитів</t>
  </si>
  <si>
    <t>авто для особистих потреб</t>
  </si>
  <si>
    <t>обладнання</t>
  </si>
  <si>
    <t>комерційний транспорт</t>
  </si>
  <si>
    <t>депозит</t>
  </si>
  <si>
    <t>Детальна характеристика портфеля - іпотека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</si>
  <si>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</si>
  <si>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</si>
  <si>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</si>
  <si>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</si>
  <si>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</si>
  <si>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</si>
  <si>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</si>
  <si>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</si>
  <si>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</si>
  <si>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</si>
  <si>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</si>
  <si>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Автокредити</t>
  </si>
  <si>
    <t>Детальна характеристика портфеля - інші кредити</t>
  </si>
  <si>
    <t>Інші кредити</t>
  </si>
  <si>
    <t>товари в обороті</t>
  </si>
  <si>
    <t>після 2013 року</t>
  </si>
  <si>
    <t>Заборгованість за основним зобов'язанням, грн</t>
  </si>
  <si>
    <t>Заборгованість за процентами, грн</t>
  </si>
  <si>
    <t>земельні ділянки</t>
  </si>
  <si>
    <t>Інше</t>
  </si>
  <si>
    <t>кредити з ознаками шахрайства</t>
  </si>
  <si>
    <t>відсутність оригіналів документів</t>
  </si>
  <si>
    <t>Мораторій на стягнення предмету застави</t>
  </si>
  <si>
    <t>Банк 2</t>
  </si>
  <si>
    <t>Банк 3</t>
  </si>
  <si>
    <t>Портфель у розрізі кредитних продуктів</t>
  </si>
  <si>
    <t>Категорія</t>
  </si>
  <si>
    <t>Оціночна вартість, грн</t>
  </si>
  <si>
    <t>Публічний паспорт активу (права вимоги фізичних осіб – кредитний портфель)</t>
  </si>
  <si>
    <t>Детальна характеристика портфеля - автокредити</t>
  </si>
  <si>
    <t>№</t>
  </si>
  <si>
    <t>Дата проведення</t>
  </si>
  <si>
    <t>Коментар</t>
  </si>
  <si>
    <t>Торгуюча організація</t>
  </si>
  <si>
    <t>Початкова вартість, грн</t>
  </si>
  <si>
    <t>Ціна продажу, грн</t>
  </si>
  <si>
    <t>Сума платежів, отриманих від боржників у 2016 році, грн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</si>
  <si>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</si>
  <si>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</si>
  <si>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</si>
  <si>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</si>
  <si>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</si>
  <si>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Дата отримання кредиту</t>
  </si>
  <si>
    <t>Дата погашення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</si>
  <si>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</si>
  <si>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</si>
  <si>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</si>
  <si>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</si>
  <si>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</si>
  <si>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</si>
  <si>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</si>
  <si>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</si>
  <si>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</si>
  <si>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</si>
  <si>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</si>
  <si>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</si>
  <si>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</si>
  <si>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</si>
  <si>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</si>
  <si>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</si>
  <si>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</si>
  <si>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</si>
  <si>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</si>
  <si>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</si>
  <si>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Наявність застави                     (так/ні)</t>
  </si>
  <si>
    <t>Застава реалізована (так/ні)</t>
  </si>
  <si>
    <t>Заставу прийнято на баланс банку (так/ні)</t>
  </si>
  <si>
    <t>Кредит</t>
  </si>
  <si>
    <t>Так</t>
  </si>
  <si>
    <t>Ні</t>
  </si>
  <si>
    <t>_</t>
  </si>
  <si>
    <t>м.Київ</t>
  </si>
  <si>
    <t>Зниження ціни 0%</t>
  </si>
  <si>
    <t>Зниження ціни 20%</t>
  </si>
  <si>
    <t>Зниження ціни 30%</t>
  </si>
  <si>
    <t>Журнал торгів за кредиттами що увійшли до лоту та раніше торгувались</t>
  </si>
  <si>
    <t>Зниження ціни 10%</t>
  </si>
  <si>
    <t>Сума останнього платежу, грн</t>
  </si>
  <si>
    <t>Дата закінчення строку позовної давності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</si>
  <si>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</si>
  <si>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</si>
  <si>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</si>
  <si>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</si>
  <si>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</si>
  <si>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</si>
  <si>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</si>
  <si>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Номер кредитного договору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</si>
  <si>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</si>
  <si>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</si>
  <si>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-</t>
  </si>
  <si>
    <t>Номер договору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</si>
  <si>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</si>
  <si>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</si>
  <si>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</si>
  <si>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</si>
  <si>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Інша інформація та примітки</t>
  </si>
  <si>
    <t>Місце видачі -зона АТО або Крим</t>
  </si>
  <si>
    <t>Contract ID                     (в АБС)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</si>
  <si>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</si>
  <si>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</si>
  <si>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</si>
  <si>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</si>
  <si>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</si>
  <si>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</si>
  <si>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 xml:space="preserve">Загальний залишок заборгованості (без пені), грн </t>
  </si>
  <si>
    <t>Сума платежів отриманих від боржника за І квартал 2016</t>
  </si>
  <si>
    <t>Сума платежів отриманих від боржника за ІІ квартал 2016</t>
  </si>
  <si>
    <t>Сума платежів отриманих від боржника за ІІІ квартал 2016</t>
  </si>
  <si>
    <t>Сума платежів отриманих від боржника за ІV квартал 2016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</si>
  <si>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</si>
  <si>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</si>
  <si>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</si>
  <si>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</si>
  <si>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</si>
  <si>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</si>
  <si>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***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</si>
  <si>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</si>
  <si>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</si>
  <si>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</si>
  <si>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</si>
  <si>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</si>
  <si>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</si>
  <si>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</si>
  <si>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</si>
  <si>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</si>
  <si>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</si>
  <si>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</si>
  <si>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</si>
  <si>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</si>
  <si>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</si>
  <si>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</si>
  <si>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</si>
  <si>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</si>
  <si>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</si>
  <si>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</si>
  <si>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</si>
  <si>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</si>
  <si>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</si>
  <si>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</si>
  <si>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</si>
  <si>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</si>
  <si>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</si>
  <si>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</si>
  <si>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</si>
  <si>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</si>
  <si>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</si>
  <si>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</si>
  <si>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</si>
  <si>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</si>
  <si>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</si>
  <si>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6.1.</t>
  </si>
  <si>
    <t>6.2.</t>
  </si>
  <si>
    <t>6.3.</t>
  </si>
  <si>
    <t>6.4.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</si>
  <si>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</si>
  <si>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</si>
  <si>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</si>
  <si>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</si>
  <si>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</si>
  <si>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</si>
  <si>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</si>
  <si>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</si>
  <si>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</si>
  <si>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</si>
  <si>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</si>
  <si>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</si>
  <si>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</si>
  <si>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</si>
  <si>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</si>
  <si>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</si>
  <si>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</si>
  <si>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</si>
  <si>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</si>
  <si>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29/16</t>
  </si>
  <si>
    <t>Поточні потреби</t>
  </si>
  <si>
    <t>30/16</t>
  </si>
  <si>
    <t>32/16</t>
  </si>
  <si>
    <t>35/16</t>
  </si>
  <si>
    <t>36/16</t>
  </si>
  <si>
    <t>37/16</t>
  </si>
  <si>
    <t>16/14</t>
  </si>
  <si>
    <t>53/07</t>
  </si>
  <si>
    <t xml:space="preserve">Так </t>
  </si>
  <si>
    <t>25/13</t>
  </si>
  <si>
    <t>Купівля авто</t>
  </si>
  <si>
    <t>Заборгованість на дату формування ліквідаційної маси - 01.04.2017, грн</t>
  </si>
  <si>
    <t>2,7</t>
  </si>
  <si>
    <t>2,8</t>
  </si>
  <si>
    <t>ТОВ "Верітас проперті менеджмент"</t>
  </si>
  <si>
    <t xml:space="preserve"> КД №29/16 від 12.08.2016 року</t>
  </si>
  <si>
    <t>Зниження ціни 40%</t>
  </si>
  <si>
    <t>Зниження ціни 50%</t>
  </si>
  <si>
    <t>Зниження ціни 60%</t>
  </si>
  <si>
    <t>Зниження ціни 70%</t>
  </si>
  <si>
    <t>ТБ «УКРАЇНСЬКА МІЖРЕГІОНАЛЬНА СПЕЦІАЛІЗОВАНА»</t>
  </si>
  <si>
    <t xml:space="preserve"> КД №30/16 від 19.08.2016 року</t>
  </si>
  <si>
    <t xml:space="preserve"> КД №32/16 від 25.08.2016 року</t>
  </si>
  <si>
    <t xml:space="preserve"> КД №35/16 від 08.09.2016 року</t>
  </si>
  <si>
    <t xml:space="preserve"> КД №36/16 від 08.09.2016 року</t>
  </si>
  <si>
    <t xml:space="preserve"> КД №37/16 від 08.09.2016 року</t>
  </si>
  <si>
    <t xml:space="preserve"> КД №16/14 від 30.04.2014 року</t>
  </si>
  <si>
    <t xml:space="preserve"> КД №25/13 від 30.10.2013 року</t>
  </si>
  <si>
    <t xml:space="preserve"> КД №53/07 від 20.07.2007 року</t>
  </si>
  <si>
    <t>Сума платежів, отриманих від боржників 2017 рік, грн</t>
  </si>
  <si>
    <t>Залишок заборгованості станом на 01.01.2018 року</t>
  </si>
  <si>
    <t xml:space="preserve">До складу лоту включена заборгованість за кредитними договорами фізичних осіб без забезпечення
</t>
  </si>
  <si>
    <t>ПАТ "КБ "АРТЕМ-БАНК"</t>
  </si>
  <si>
    <t>4.12.</t>
  </si>
  <si>
    <t>4.13.</t>
  </si>
  <si>
    <t>Сума платежів отриманих від боржника за І квартал 2018</t>
  </si>
  <si>
    <t>Сума платежів отриманих від боржника за ІІ квартал 2018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</si>
</sst>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_₽"/>
    <numFmt numFmtId="175" formatCode="0.0%"/>
    <numFmt numFmtId="176" formatCode="#,##0.00\ _₽"/>
    <numFmt numFmtId="177" formatCode="_-* #,##0.00\ _₽_-;\-* #,##0.00\ _₽_-;_-* &quot;-&quot;\ _₽_-;_-@_-"/>
    <numFmt numFmtId="178" formatCode="#,##0.00_ ;\-#,##0.00\ "/>
    <numFmt numFmtId="179" formatCode="dd\.mm\.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63"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b/>
      <i/>
      <sz val="9"/>
      <color indexed="30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2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5" fillId="0" borderId="0">
      <alignment horizontal="center" vertical="center"/>
      <protection/>
    </xf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6" fillId="36" borderId="1" applyNumberFormat="0" applyAlignment="0" applyProtection="0"/>
    <xf numFmtId="0" fontId="6" fillId="7" borderId="2" applyNumberFormat="0" applyAlignment="0" applyProtection="0"/>
    <xf numFmtId="9" fontId="0" fillId="0" borderId="0" applyFont="0" applyFill="0" applyBorder="0" applyAlignment="0" applyProtection="0"/>
    <xf numFmtId="0" fontId="7" fillId="37" borderId="3" applyNumberFormat="0" applyAlignment="0" applyProtection="0"/>
    <xf numFmtId="0" fontId="8" fillId="37" borderId="2" applyNumberFormat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12" fillId="0" borderId="11" applyNumberFormat="0" applyFill="0" applyAlignment="0" applyProtection="0"/>
    <xf numFmtId="0" fontId="53" fillId="39" borderId="12" applyNumberFormat="0" applyAlignment="0" applyProtection="0"/>
    <xf numFmtId="0" fontId="13" fillId="40" borderId="13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15" fillId="42" borderId="0" applyNumberFormat="0" applyBorder="0" applyAlignment="0" applyProtection="0"/>
    <xf numFmtId="0" fontId="56" fillId="43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3" borderId="0" applyNumberFormat="0" applyBorder="0" applyAlignment="0" applyProtection="0"/>
    <xf numFmtId="0" fontId="59" fillId="4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0" fillId="46" borderId="16" applyNumberFormat="0" applyFont="0" applyAlignment="0" applyProtection="0"/>
    <xf numFmtId="0" fontId="60" fillId="43" borderId="17" applyNumberFormat="0" applyAlignment="0" applyProtection="0"/>
    <xf numFmtId="0" fontId="19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25" fillId="0" borderId="25" xfId="0" applyFont="1" applyFill="1" applyBorder="1" applyAlignment="1">
      <alignment/>
    </xf>
    <xf numFmtId="0" fontId="26" fillId="42" borderId="19" xfId="0" applyFont="1" applyFill="1" applyBorder="1" applyAlignment="1">
      <alignment horizontal="left"/>
    </xf>
    <xf numFmtId="0" fontId="26" fillId="13" borderId="19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4" fontId="25" fillId="0" borderId="28" xfId="0" applyNumberFormat="1" applyFont="1" applyFill="1" applyBorder="1" applyAlignment="1">
      <alignment horizontal="center" vertical="center"/>
    </xf>
    <xf numFmtId="4" fontId="31" fillId="47" borderId="29" xfId="0" applyNumberFormat="1" applyFont="1" applyFill="1" applyBorder="1" applyAlignment="1">
      <alignment horizontal="center" vertical="center" wrapText="1"/>
    </xf>
    <xf numFmtId="4" fontId="28" fillId="0" borderId="30" xfId="0" applyNumberFormat="1" applyFont="1" applyFill="1" applyBorder="1" applyAlignment="1">
      <alignment/>
    </xf>
    <xf numFmtId="4" fontId="28" fillId="0" borderId="31" xfId="0" applyNumberFormat="1" applyFont="1" applyFill="1" applyBorder="1" applyAlignment="1">
      <alignment/>
    </xf>
    <xf numFmtId="4" fontId="28" fillId="0" borderId="32" xfId="0" applyNumberFormat="1" applyFont="1" applyFill="1" applyBorder="1" applyAlignment="1">
      <alignment/>
    </xf>
    <xf numFmtId="4" fontId="28" fillId="0" borderId="33" xfId="0" applyNumberFormat="1" applyFont="1" applyFill="1" applyBorder="1" applyAlignment="1">
      <alignment/>
    </xf>
    <xf numFmtId="4" fontId="28" fillId="0" borderId="34" xfId="0" applyNumberFormat="1" applyFont="1" applyFill="1" applyBorder="1" applyAlignment="1">
      <alignment/>
    </xf>
    <xf numFmtId="4" fontId="28" fillId="0" borderId="35" xfId="0" applyNumberFormat="1" applyFont="1" applyFill="1" applyBorder="1" applyAlignment="1">
      <alignment/>
    </xf>
    <xf numFmtId="172" fontId="28" fillId="0" borderId="33" xfId="0" applyNumberFormat="1" applyFont="1" applyFill="1" applyBorder="1" applyAlignment="1">
      <alignment horizontal="center" vertical="center"/>
    </xf>
    <xf numFmtId="172" fontId="28" fillId="0" borderId="36" xfId="0" applyNumberFormat="1" applyFont="1" applyFill="1" applyBorder="1" applyAlignment="1">
      <alignment horizontal="center" vertical="center"/>
    </xf>
    <xf numFmtId="172" fontId="28" fillId="0" borderId="3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4" fontId="25" fillId="0" borderId="38" xfId="0" applyNumberFormat="1" applyFont="1" applyFill="1" applyBorder="1" applyAlignment="1">
      <alignment horizontal="center" vertical="center"/>
    </xf>
    <xf numFmtId="4" fontId="25" fillId="0" borderId="39" xfId="0" applyNumberFormat="1" applyFont="1" applyFill="1" applyBorder="1" applyAlignment="1">
      <alignment horizontal="center" vertical="center"/>
    </xf>
    <xf numFmtId="172" fontId="25" fillId="0" borderId="36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172" fontId="26" fillId="0" borderId="40" xfId="0" applyNumberFormat="1" applyFont="1" applyFill="1" applyBorder="1" applyAlignment="1">
      <alignment horizontal="center" vertical="center"/>
    </xf>
    <xf numFmtId="4" fontId="26" fillId="42" borderId="41" xfId="0" applyNumberFormat="1" applyFont="1" applyFill="1" applyBorder="1" applyAlignment="1">
      <alignment horizontal="center"/>
    </xf>
    <xf numFmtId="4" fontId="26" fillId="42" borderId="42" xfId="0" applyNumberFormat="1" applyFont="1" applyFill="1" applyBorder="1" applyAlignment="1">
      <alignment horizontal="center"/>
    </xf>
    <xf numFmtId="4" fontId="26" fillId="42" borderId="43" xfId="0" applyNumberFormat="1" applyFont="1" applyFill="1" applyBorder="1" applyAlignment="1">
      <alignment horizontal="center"/>
    </xf>
    <xf numFmtId="4" fontId="26" fillId="42" borderId="44" xfId="0" applyNumberFormat="1" applyFont="1" applyFill="1" applyBorder="1" applyAlignment="1">
      <alignment horizontal="center"/>
    </xf>
    <xf numFmtId="4" fontId="26" fillId="42" borderId="40" xfId="0" applyNumberFormat="1" applyFont="1" applyFill="1" applyBorder="1" applyAlignment="1">
      <alignment horizontal="center" vertical="center"/>
    </xf>
    <xf numFmtId="4" fontId="26" fillId="42" borderId="41" xfId="0" applyNumberFormat="1" applyFont="1" applyFill="1" applyBorder="1" applyAlignment="1">
      <alignment horizontal="center" vertical="center"/>
    </xf>
    <xf numFmtId="4" fontId="26" fillId="42" borderId="44" xfId="0" applyNumberFormat="1" applyFont="1" applyFill="1" applyBorder="1" applyAlignment="1">
      <alignment horizontal="center" vertical="center"/>
    </xf>
    <xf numFmtId="4" fontId="26" fillId="37" borderId="38" xfId="0" applyNumberFormat="1" applyFont="1" applyFill="1" applyBorder="1" applyAlignment="1">
      <alignment/>
    </xf>
    <xf numFmtId="4" fontId="26" fillId="37" borderId="27" xfId="0" applyNumberFormat="1" applyFont="1" applyFill="1" applyBorder="1" applyAlignment="1">
      <alignment/>
    </xf>
    <xf numFmtId="0" fontId="31" fillId="47" borderId="29" xfId="0" applyNumberFormat="1" applyFont="1" applyFill="1" applyBorder="1" applyAlignment="1">
      <alignment horizontal="center" vertical="center" wrapText="1"/>
    </xf>
    <xf numFmtId="4" fontId="26" fillId="37" borderId="28" xfId="0" applyNumberFormat="1" applyFont="1" applyFill="1" applyBorder="1" applyAlignment="1">
      <alignment horizontal="center"/>
    </xf>
    <xf numFmtId="4" fontId="25" fillId="0" borderId="45" xfId="0" applyNumberFormat="1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/>
    </xf>
    <xf numFmtId="4" fontId="25" fillId="0" borderId="46" xfId="0" applyNumberFormat="1" applyFont="1" applyFill="1" applyBorder="1" applyAlignment="1">
      <alignment horizontal="center" vertical="center"/>
    </xf>
    <xf numFmtId="4" fontId="25" fillId="0" borderId="47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>
      <alignment horizontal="center" vertical="center"/>
    </xf>
    <xf numFmtId="4" fontId="25" fillId="0" borderId="32" xfId="0" applyNumberFormat="1" applyFont="1" applyFill="1" applyBorder="1" applyAlignment="1">
      <alignment horizontal="center" vertical="center"/>
    </xf>
    <xf numFmtId="4" fontId="25" fillId="0" borderId="48" xfId="0" applyNumberFormat="1" applyFont="1" applyFill="1" applyBorder="1" applyAlignment="1">
      <alignment horizontal="center" vertical="center"/>
    </xf>
    <xf numFmtId="4" fontId="26" fillId="0" borderId="41" xfId="0" applyNumberFormat="1" applyFont="1" applyFill="1" applyBorder="1" applyAlignment="1">
      <alignment horizontal="center" vertical="center"/>
    </xf>
    <xf numFmtId="4" fontId="26" fillId="0" borderId="42" xfId="0" applyNumberFormat="1" applyFont="1" applyFill="1" applyBorder="1" applyAlignment="1">
      <alignment horizontal="center" vertical="center"/>
    </xf>
    <xf numFmtId="4" fontId="26" fillId="0" borderId="43" xfId="0" applyNumberFormat="1" applyFont="1" applyFill="1" applyBorder="1" applyAlignment="1">
      <alignment horizontal="center" vertical="center"/>
    </xf>
    <xf numFmtId="4" fontId="26" fillId="0" borderId="44" xfId="0" applyNumberFormat="1" applyFont="1" applyFill="1" applyBorder="1" applyAlignment="1">
      <alignment horizontal="center" vertical="center"/>
    </xf>
    <xf numFmtId="4" fontId="26" fillId="42" borderId="42" xfId="0" applyNumberFormat="1" applyFont="1" applyFill="1" applyBorder="1" applyAlignment="1">
      <alignment horizontal="center" vertical="center"/>
    </xf>
    <xf numFmtId="4" fontId="26" fillId="42" borderId="43" xfId="0" applyNumberFormat="1" applyFont="1" applyFill="1" applyBorder="1" applyAlignment="1">
      <alignment horizontal="center" vertical="center"/>
    </xf>
    <xf numFmtId="4" fontId="26" fillId="37" borderId="28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center" vertical="center"/>
    </xf>
    <xf numFmtId="172" fontId="25" fillId="0" borderId="49" xfId="0" applyNumberFormat="1" applyFont="1" applyFill="1" applyBorder="1" applyAlignment="1">
      <alignment horizontal="center" vertical="center"/>
    </xf>
    <xf numFmtId="172" fontId="26" fillId="42" borderId="40" xfId="0" applyNumberFormat="1" applyFont="1" applyFill="1" applyBorder="1" applyAlignment="1">
      <alignment horizontal="center" vertical="center"/>
    </xf>
    <xf numFmtId="172" fontId="25" fillId="0" borderId="50" xfId="0" applyNumberFormat="1" applyFont="1" applyFill="1" applyBorder="1" applyAlignment="1">
      <alignment horizontal="center" vertical="center"/>
    </xf>
    <xf numFmtId="172" fontId="26" fillId="37" borderId="28" xfId="0" applyNumberFormat="1" applyFont="1" applyFill="1" applyBorder="1" applyAlignment="1">
      <alignment horizontal="center" vertical="center"/>
    </xf>
    <xf numFmtId="172" fontId="26" fillId="13" borderId="4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/>
    </xf>
    <xf numFmtId="4" fontId="1" fillId="40" borderId="51" xfId="0" applyNumberFormat="1" applyFont="1" applyFill="1" applyBorder="1" applyAlignment="1">
      <alignment horizontal="center" vertical="center" wrapText="1"/>
    </xf>
    <xf numFmtId="4" fontId="1" fillId="40" borderId="52" xfId="0" applyNumberFormat="1" applyFont="1" applyFill="1" applyBorder="1" applyAlignment="1">
      <alignment horizontal="center" vertical="center" wrapText="1"/>
    </xf>
    <xf numFmtId="4" fontId="1" fillId="40" borderId="53" xfId="0" applyNumberFormat="1" applyFont="1" applyFill="1" applyBorder="1" applyAlignment="1">
      <alignment horizontal="center" vertical="center" wrapText="1"/>
    </xf>
    <xf numFmtId="4" fontId="28" fillId="0" borderId="49" xfId="0" applyNumberFormat="1" applyFont="1" applyFill="1" applyBorder="1" applyAlignment="1">
      <alignment horizontal="right"/>
    </xf>
    <xf numFmtId="4" fontId="28" fillId="0" borderId="49" xfId="0" applyNumberFormat="1" applyFont="1" applyFill="1" applyBorder="1" applyAlignment="1">
      <alignment/>
    </xf>
    <xf numFmtId="4" fontId="25" fillId="0" borderId="49" xfId="0" applyNumberFormat="1" applyFont="1" applyFill="1" applyBorder="1" applyAlignment="1">
      <alignment/>
    </xf>
    <xf numFmtId="4" fontId="28" fillId="0" borderId="50" xfId="0" applyNumberFormat="1" applyFont="1" applyFill="1" applyBorder="1" applyAlignment="1">
      <alignment horizontal="right"/>
    </xf>
    <xf numFmtId="4" fontId="28" fillId="0" borderId="50" xfId="0" applyNumberFormat="1" applyFont="1" applyFill="1" applyBorder="1" applyAlignment="1">
      <alignment/>
    </xf>
    <xf numFmtId="4" fontId="25" fillId="0" borderId="50" xfId="0" applyNumberFormat="1" applyFont="1" applyFill="1" applyBorder="1" applyAlignment="1">
      <alignment/>
    </xf>
    <xf numFmtId="4" fontId="26" fillId="37" borderId="38" xfId="0" applyNumberFormat="1" applyFont="1" applyFill="1" applyBorder="1" applyAlignment="1">
      <alignment horizontal="right"/>
    </xf>
    <xf numFmtId="4" fontId="26" fillId="37" borderId="26" xfId="0" applyNumberFormat="1" applyFont="1" applyFill="1" applyBorder="1" applyAlignment="1">
      <alignment/>
    </xf>
    <xf numFmtId="4" fontId="28" fillId="0" borderId="45" xfId="0" applyNumberFormat="1" applyFont="1" applyFill="1" applyBorder="1" applyAlignment="1">
      <alignment horizontal="right"/>
    </xf>
    <xf numFmtId="4" fontId="28" fillId="0" borderId="29" xfId="0" applyNumberFormat="1" applyFont="1" applyFill="1" applyBorder="1" applyAlignment="1">
      <alignment/>
    </xf>
    <xf numFmtId="4" fontId="28" fillId="0" borderId="46" xfId="0" applyNumberFormat="1" applyFont="1" applyFill="1" applyBorder="1" applyAlignment="1">
      <alignment/>
    </xf>
    <xf numFmtId="4" fontId="28" fillId="0" borderId="34" xfId="0" applyNumberFormat="1" applyFont="1" applyFill="1" applyBorder="1" applyAlignment="1">
      <alignment horizontal="right"/>
    </xf>
    <xf numFmtId="4" fontId="28" fillId="0" borderId="54" xfId="0" applyNumberFormat="1" applyFont="1" applyFill="1" applyBorder="1" applyAlignment="1">
      <alignment/>
    </xf>
    <xf numFmtId="4" fontId="28" fillId="0" borderId="55" xfId="0" applyNumberFormat="1" applyFont="1" applyFill="1" applyBorder="1" applyAlignment="1">
      <alignment/>
    </xf>
    <xf numFmtId="4" fontId="28" fillId="0" borderId="30" xfId="0" applyNumberFormat="1" applyFont="1" applyFill="1" applyBorder="1" applyAlignment="1">
      <alignment horizontal="right"/>
    </xf>
    <xf numFmtId="4" fontId="26" fillId="13" borderId="41" xfId="0" applyNumberFormat="1" applyFont="1" applyFill="1" applyBorder="1" applyAlignment="1">
      <alignment horizontal="right"/>
    </xf>
    <xf numFmtId="4" fontId="26" fillId="13" borderId="42" xfId="0" applyNumberFormat="1" applyFont="1" applyFill="1" applyBorder="1" applyAlignment="1">
      <alignment/>
    </xf>
    <xf numFmtId="4" fontId="26" fillId="13" borderId="43" xfId="0" applyNumberFormat="1" applyFont="1" applyFill="1" applyBorder="1" applyAlignment="1">
      <alignment/>
    </xf>
    <xf numFmtId="4" fontId="25" fillId="0" borderId="56" xfId="0" applyNumberFormat="1" applyFont="1" applyFill="1" applyBorder="1" applyAlignment="1">
      <alignment/>
    </xf>
    <xf numFmtId="4" fontId="25" fillId="0" borderId="57" xfId="0" applyNumberFormat="1" applyFont="1" applyFill="1" applyBorder="1" applyAlignment="1">
      <alignment/>
    </xf>
    <xf numFmtId="4" fontId="26" fillId="37" borderId="39" xfId="0" applyNumberFormat="1" applyFont="1" applyFill="1" applyBorder="1" applyAlignment="1">
      <alignment/>
    </xf>
    <xf numFmtId="4" fontId="28" fillId="0" borderId="45" xfId="0" applyNumberFormat="1" applyFont="1" applyFill="1" applyBorder="1" applyAlignment="1">
      <alignment/>
    </xf>
    <xf numFmtId="4" fontId="28" fillId="0" borderId="47" xfId="0" applyNumberFormat="1" applyFont="1" applyFill="1" applyBorder="1" applyAlignment="1">
      <alignment/>
    </xf>
    <xf numFmtId="4" fontId="28" fillId="0" borderId="48" xfId="0" applyNumberFormat="1" applyFont="1" applyFill="1" applyBorder="1" applyAlignment="1">
      <alignment/>
    </xf>
    <xf numFmtId="4" fontId="26" fillId="13" borderId="41" xfId="0" applyNumberFormat="1" applyFont="1" applyFill="1" applyBorder="1" applyAlignment="1">
      <alignment/>
    </xf>
    <xf numFmtId="4" fontId="26" fillId="13" borderId="44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>
      <alignment horizontal="center" vertical="center"/>
    </xf>
    <xf numFmtId="4" fontId="26" fillId="0" borderId="40" xfId="0" applyNumberFormat="1" applyFont="1" applyFill="1" applyBorder="1" applyAlignment="1">
      <alignment horizontal="center" vertical="center"/>
    </xf>
    <xf numFmtId="4" fontId="28" fillId="0" borderId="36" xfId="0" applyNumberFormat="1" applyFont="1" applyFill="1" applyBorder="1" applyAlignment="1">
      <alignment/>
    </xf>
    <xf numFmtId="4" fontId="28" fillId="0" borderId="37" xfId="0" applyNumberFormat="1" applyFont="1" applyFill="1" applyBorder="1" applyAlignment="1">
      <alignment/>
    </xf>
    <xf numFmtId="4" fontId="26" fillId="42" borderId="40" xfId="0" applyNumberFormat="1" applyFont="1" applyFill="1" applyBorder="1" applyAlignment="1">
      <alignment horizontal="center"/>
    </xf>
    <xf numFmtId="4" fontId="26" fillId="13" borderId="40" xfId="0" applyNumberFormat="1" applyFont="1" applyFill="1" applyBorder="1" applyAlignment="1">
      <alignment/>
    </xf>
    <xf numFmtId="4" fontId="32" fillId="0" borderId="58" xfId="0" applyNumberFormat="1" applyFont="1" applyFill="1" applyBorder="1" applyAlignment="1">
      <alignment horizontal="center" vertical="center"/>
    </xf>
    <xf numFmtId="4" fontId="32" fillId="0" borderId="58" xfId="0" applyNumberFormat="1" applyFont="1" applyFill="1" applyBorder="1" applyAlignment="1">
      <alignment horizontal="center" vertical="center" wrapText="1"/>
    </xf>
    <xf numFmtId="14" fontId="32" fillId="0" borderId="58" xfId="0" applyNumberFormat="1" applyFont="1" applyBorder="1" applyAlignment="1">
      <alignment horizontal="center" vertical="center" wrapText="1"/>
    </xf>
    <xf numFmtId="1" fontId="32" fillId="0" borderId="59" xfId="0" applyNumberFormat="1" applyFont="1" applyBorder="1" applyAlignment="1">
      <alignment horizontal="center" vertical="center" wrapText="1"/>
    </xf>
    <xf numFmtId="14" fontId="32" fillId="0" borderId="29" xfId="0" applyNumberFormat="1" applyFont="1" applyBorder="1" applyAlignment="1">
      <alignment horizontal="center" vertical="center" wrapText="1"/>
    </xf>
    <xf numFmtId="176" fontId="32" fillId="0" borderId="29" xfId="111" applyNumberFormat="1" applyFont="1" applyBorder="1" applyAlignment="1">
      <alignment horizontal="center" vertical="center" wrapText="1"/>
    </xf>
    <xf numFmtId="1" fontId="32" fillId="0" borderId="29" xfId="0" applyNumberFormat="1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center" vertical="center"/>
    </xf>
    <xf numFmtId="176" fontId="32" fillId="0" borderId="29" xfId="0" applyNumberFormat="1" applyFont="1" applyBorder="1" applyAlignment="1">
      <alignment horizontal="center" vertical="center"/>
    </xf>
    <xf numFmtId="176" fontId="32" fillId="0" borderId="29" xfId="0" applyNumberFormat="1" applyFont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/>
    </xf>
    <xf numFmtId="1" fontId="32" fillId="0" borderId="0" xfId="0" applyNumberFormat="1" applyFont="1" applyAlignment="1">
      <alignment/>
    </xf>
    <xf numFmtId="14" fontId="32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/>
    </xf>
    <xf numFmtId="176" fontId="32" fillId="0" borderId="0" xfId="0" applyNumberFormat="1" applyFont="1" applyAlignment="1">
      <alignment horizontal="center"/>
    </xf>
    <xf numFmtId="176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40" borderId="19" xfId="0" applyFont="1" applyFill="1" applyBorder="1" applyAlignment="1">
      <alignment/>
    </xf>
    <xf numFmtId="4" fontId="33" fillId="40" borderId="49" xfId="0" applyNumberFormat="1" applyFont="1" applyFill="1" applyBorder="1" applyAlignment="1">
      <alignment/>
    </xf>
    <xf numFmtId="4" fontId="33" fillId="40" borderId="56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vertical="top"/>
    </xf>
    <xf numFmtId="4" fontId="23" fillId="0" borderId="60" xfId="0" applyNumberFormat="1" applyFont="1" applyFill="1" applyBorder="1" applyAlignment="1">
      <alignment horizontal="center" vertical="center" wrapText="1"/>
    </xf>
    <xf numFmtId="4" fontId="23" fillId="0" borderId="61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0" fontId="30" fillId="0" borderId="0" xfId="0" applyNumberFormat="1" applyFont="1" applyFill="1" applyAlignment="1">
      <alignment horizontal="center" vertical="center" wrapText="1"/>
    </xf>
    <xf numFmtId="0" fontId="31" fillId="2" borderId="40" xfId="0" applyNumberFormat="1" applyFont="1" applyFill="1" applyBorder="1" applyAlignment="1">
      <alignment horizontal="center" vertical="center" wrapText="1"/>
    </xf>
    <xf numFmtId="4" fontId="31" fillId="2" borderId="40" xfId="0" applyNumberFormat="1" applyFont="1" applyFill="1" applyBorder="1" applyAlignment="1">
      <alignment horizontal="center" vertical="center" wrapText="1"/>
    </xf>
    <xf numFmtId="14" fontId="31" fillId="2" borderId="4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14" fontId="31" fillId="47" borderId="29" xfId="0" applyNumberFormat="1" applyFont="1" applyFill="1" applyBorder="1" applyAlignment="1">
      <alignment horizontal="center" vertical="center" wrapText="1"/>
    </xf>
    <xf numFmtId="10" fontId="31" fillId="47" borderId="29" xfId="0" applyNumberFormat="1" applyFont="1" applyFill="1" applyBorder="1" applyAlignment="1">
      <alignment horizontal="center" vertical="center" wrapText="1"/>
    </xf>
    <xf numFmtId="14" fontId="23" fillId="0" borderId="62" xfId="0" applyNumberFormat="1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" fontId="28" fillId="0" borderId="49" xfId="0" applyNumberFormat="1" applyFont="1" applyFill="1" applyBorder="1" applyAlignment="1">
      <alignment horizontal="center"/>
    </xf>
    <xf numFmtId="4" fontId="25" fillId="0" borderId="49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0" fontId="26" fillId="42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4" fontId="28" fillId="0" borderId="50" xfId="0" applyNumberFormat="1" applyFont="1" applyFill="1" applyBorder="1" applyAlignment="1">
      <alignment horizontal="center"/>
    </xf>
    <xf numFmtId="4" fontId="25" fillId="0" borderId="50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4" fontId="26" fillId="37" borderId="38" xfId="0" applyNumberFormat="1" applyFont="1" applyFill="1" applyBorder="1" applyAlignment="1">
      <alignment horizontal="center"/>
    </xf>
    <xf numFmtId="4" fontId="26" fillId="37" borderId="26" xfId="0" applyNumberFormat="1" applyFont="1" applyFill="1" applyBorder="1" applyAlignment="1">
      <alignment horizontal="center"/>
    </xf>
    <xf numFmtId="4" fontId="26" fillId="37" borderId="27" xfId="0" applyNumberFormat="1" applyFont="1" applyFill="1" applyBorder="1" applyAlignment="1">
      <alignment horizontal="center"/>
    </xf>
    <xf numFmtId="4" fontId="26" fillId="37" borderId="39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4" fontId="28" fillId="0" borderId="45" xfId="0" applyNumberFormat="1" applyFont="1" applyFill="1" applyBorder="1" applyAlignment="1">
      <alignment horizontal="center"/>
    </xf>
    <xf numFmtId="4" fontId="28" fillId="0" borderId="29" xfId="0" applyNumberFormat="1" applyFont="1" applyFill="1" applyBorder="1" applyAlignment="1">
      <alignment horizontal="center"/>
    </xf>
    <xf numFmtId="4" fontId="28" fillId="0" borderId="46" xfId="0" applyNumberFormat="1" applyFont="1" applyFill="1" applyBorder="1" applyAlignment="1">
      <alignment horizontal="center"/>
    </xf>
    <xf numFmtId="4" fontId="28" fillId="0" borderId="36" xfId="0" applyNumberFormat="1" applyFont="1" applyFill="1" applyBorder="1" applyAlignment="1">
      <alignment horizontal="center"/>
    </xf>
    <xf numFmtId="4" fontId="28" fillId="0" borderId="47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4" fontId="28" fillId="0" borderId="34" xfId="0" applyNumberFormat="1" applyFont="1" applyFill="1" applyBorder="1" applyAlignment="1">
      <alignment horizontal="center"/>
    </xf>
    <xf numFmtId="4" fontId="28" fillId="0" borderId="54" xfId="0" applyNumberFormat="1" applyFont="1" applyFill="1" applyBorder="1" applyAlignment="1">
      <alignment horizontal="center"/>
    </xf>
    <xf numFmtId="4" fontId="28" fillId="0" borderId="55" xfId="0" applyNumberFormat="1" applyFont="1" applyFill="1" applyBorder="1" applyAlignment="1">
      <alignment horizontal="center"/>
    </xf>
    <xf numFmtId="4" fontId="28" fillId="0" borderId="33" xfId="0" applyNumberFormat="1" applyFont="1" applyFill="1" applyBorder="1" applyAlignment="1">
      <alignment horizontal="center"/>
    </xf>
    <xf numFmtId="4" fontId="28" fillId="0" borderId="35" xfId="0" applyNumberFormat="1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4" fontId="28" fillId="0" borderId="32" xfId="0" applyNumberFormat="1" applyFont="1" applyFill="1" applyBorder="1" applyAlignment="1">
      <alignment horizontal="center"/>
    </xf>
    <xf numFmtId="4" fontId="28" fillId="0" borderId="37" xfId="0" applyNumberFormat="1" applyFont="1" applyFill="1" applyBorder="1" applyAlignment="1">
      <alignment horizontal="center"/>
    </xf>
    <xf numFmtId="4" fontId="28" fillId="0" borderId="48" xfId="0" applyNumberFormat="1" applyFont="1" applyFill="1" applyBorder="1" applyAlignment="1">
      <alignment horizontal="center"/>
    </xf>
    <xf numFmtId="0" fontId="26" fillId="37" borderId="28" xfId="0" applyNumberFormat="1" applyFont="1" applyFill="1" applyBorder="1" applyAlignment="1">
      <alignment horizontal="center"/>
    </xf>
    <xf numFmtId="0" fontId="33" fillId="40" borderId="49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 wrapText="1"/>
    </xf>
    <xf numFmtId="14" fontId="36" fillId="0" borderId="29" xfId="0" applyNumberFormat="1" applyFont="1" applyBorder="1" applyAlignment="1">
      <alignment horizontal="center" vertical="center" wrapText="1"/>
    </xf>
    <xf numFmtId="176" fontId="36" fillId="0" borderId="29" xfId="0" applyNumberFormat="1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 vertical="center" wrapText="1"/>
    </xf>
    <xf numFmtId="1" fontId="32" fillId="0" borderId="0" xfId="0" applyNumberFormat="1" applyFont="1" applyBorder="1" applyAlignment="1">
      <alignment horizontal="center" vertical="center"/>
    </xf>
    <xf numFmtId="14" fontId="32" fillId="0" borderId="0" xfId="0" applyNumberFormat="1" applyFont="1" applyBorder="1" applyAlignment="1">
      <alignment horizontal="center" vertical="center"/>
    </xf>
    <xf numFmtId="14" fontId="32" fillId="0" borderId="0" xfId="0" applyNumberFormat="1" applyFont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1" fontId="31" fillId="2" borderId="4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" fontId="31" fillId="37" borderId="40" xfId="0" applyNumberFormat="1" applyFont="1" applyFill="1" applyBorder="1" applyAlignment="1">
      <alignment horizontal="center" vertical="center" wrapText="1"/>
    </xf>
    <xf numFmtId="49" fontId="34" fillId="4" borderId="63" xfId="0" applyNumberFormat="1" applyFont="1" applyFill="1" applyBorder="1" applyAlignment="1">
      <alignment horizontal="center" vertical="center" wrapText="1"/>
    </xf>
    <xf numFmtId="49" fontId="34" fillId="0" borderId="58" xfId="0" applyNumberFormat="1" applyFont="1" applyFill="1" applyBorder="1" applyAlignment="1">
      <alignment horizontal="center" vertical="center" wrapText="1"/>
    </xf>
    <xf numFmtId="1" fontId="34" fillId="0" borderId="58" xfId="0" applyNumberFormat="1" applyFont="1" applyFill="1" applyBorder="1" applyAlignment="1">
      <alignment horizontal="center" vertical="center" wrapText="1"/>
    </xf>
    <xf numFmtId="14" fontId="34" fillId="0" borderId="58" xfId="0" applyNumberFormat="1" applyFont="1" applyFill="1" applyBorder="1" applyAlignment="1">
      <alignment horizontal="center" vertical="center" wrapText="1"/>
    </xf>
    <xf numFmtId="49" fontId="34" fillId="0" borderId="64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179" fontId="0" fillId="47" borderId="29" xfId="0" applyNumberFormat="1" applyFill="1" applyBorder="1" applyAlignment="1">
      <alignment horizontal="center" vertical="center"/>
    </xf>
    <xf numFmtId="4" fontId="38" fillId="47" borderId="29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" fontId="31" fillId="0" borderId="29" xfId="0" applyNumberFormat="1" applyFont="1" applyFill="1" applyBorder="1" applyAlignment="1">
      <alignment horizontal="center" vertical="center" wrapText="1"/>
    </xf>
    <xf numFmtId="14" fontId="31" fillId="0" borderId="29" xfId="0" applyNumberFormat="1" applyFont="1" applyFill="1" applyBorder="1" applyAlignment="1">
      <alignment horizontal="center" vertical="center" wrapText="1"/>
    </xf>
    <xf numFmtId="4" fontId="31" fillId="0" borderId="29" xfId="0" applyNumberFormat="1" applyFont="1" applyFill="1" applyBorder="1" applyAlignment="1">
      <alignment horizontal="center" vertical="center" wrapText="1"/>
    </xf>
    <xf numFmtId="0" fontId="31" fillId="47" borderId="47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1" fillId="47" borderId="54" xfId="0" applyNumberFormat="1" applyFont="1" applyFill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/>
    </xf>
    <xf numFmtId="4" fontId="31" fillId="47" borderId="54" xfId="0" applyNumberFormat="1" applyFont="1" applyFill="1" applyBorder="1" applyAlignment="1">
      <alignment horizontal="center" vertical="center" wrapText="1"/>
    </xf>
    <xf numFmtId="10" fontId="31" fillId="47" borderId="54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/>
    </xf>
    <xf numFmtId="14" fontId="31" fillId="47" borderId="54" xfId="0" applyNumberFormat="1" applyFont="1" applyFill="1" applyBorder="1" applyAlignment="1">
      <alignment horizontal="center" vertical="center" wrapText="1"/>
    </xf>
    <xf numFmtId="4" fontId="38" fillId="47" borderId="54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31" fillId="47" borderId="35" xfId="0" applyNumberFormat="1" applyFont="1" applyFill="1" applyBorder="1" applyAlignment="1">
      <alignment horizontal="center" vertical="center" wrapText="1"/>
    </xf>
    <xf numFmtId="4" fontId="31" fillId="0" borderId="5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1" fillId="2" borderId="40" xfId="0" applyNumberFormat="1" applyFont="1" applyFill="1" applyBorder="1" applyAlignment="1" quotePrefix="1">
      <alignment horizontal="center" vertical="center" wrapText="1"/>
    </xf>
    <xf numFmtId="4" fontId="31" fillId="48" borderId="29" xfId="0" applyNumberFormat="1" applyFont="1" applyFill="1" applyBorder="1" applyAlignment="1">
      <alignment horizontal="center" vertical="center" wrapText="1"/>
    </xf>
    <xf numFmtId="4" fontId="31" fillId="48" borderId="5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0" fontId="32" fillId="0" borderId="29" xfId="0" applyFont="1" applyBorder="1" applyAlignment="1" quotePrefix="1">
      <alignment horizontal="left" vertical="center" wrapText="1"/>
    </xf>
    <xf numFmtId="14" fontId="22" fillId="0" borderId="29" xfId="0" applyNumberFormat="1" applyFont="1" applyBorder="1" applyAlignment="1">
      <alignment horizontal="center" vertical="center" wrapText="1"/>
    </xf>
    <xf numFmtId="176" fontId="22" fillId="0" borderId="29" xfId="111" applyNumberFormat="1" applyFont="1" applyBorder="1" applyAlignment="1">
      <alignment horizontal="center" vertical="center" wrapText="1"/>
    </xf>
    <xf numFmtId="1" fontId="32" fillId="0" borderId="58" xfId="0" applyNumberFormat="1" applyFont="1" applyBorder="1" applyAlignment="1">
      <alignment horizontal="center" vertical="center" wrapText="1"/>
    </xf>
    <xf numFmtId="14" fontId="22" fillId="0" borderId="58" xfId="0" applyNumberFormat="1" applyFont="1" applyBorder="1" applyAlignment="1">
      <alignment horizontal="center" vertical="center" wrapText="1"/>
    </xf>
    <xf numFmtId="176" fontId="22" fillId="0" borderId="58" xfId="111" applyNumberFormat="1" applyFont="1" applyBorder="1" applyAlignment="1">
      <alignment horizontal="center" vertical="center" wrapText="1"/>
    </xf>
    <xf numFmtId="176" fontId="32" fillId="0" borderId="58" xfId="111" applyNumberFormat="1" applyFont="1" applyBorder="1" applyAlignment="1">
      <alignment horizontal="center" vertical="center" wrapText="1"/>
    </xf>
    <xf numFmtId="0" fontId="32" fillId="0" borderId="58" xfId="0" applyFont="1" applyBorder="1" applyAlignment="1">
      <alignment horizontal="left" vertical="center" wrapText="1"/>
    </xf>
    <xf numFmtId="0" fontId="31" fillId="2" borderId="40" xfId="0" applyNumberFormat="1" applyFont="1" applyFill="1" applyBorder="1" applyAlignment="1" quotePrefix="1">
      <alignment horizontal="center" vertical="center" wrapText="1"/>
    </xf>
    <xf numFmtId="4" fontId="38" fillId="0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7" fillId="0" borderId="19" xfId="0" applyFont="1" applyFill="1" applyBorder="1" applyAlignment="1">
      <alignment horizontal="left"/>
    </xf>
    <xf numFmtId="0" fontId="37" fillId="0" borderId="49" xfId="0" applyFont="1" applyFill="1" applyBorder="1" applyAlignment="1">
      <alignment horizontal="left"/>
    </xf>
    <xf numFmtId="0" fontId="37" fillId="0" borderId="56" xfId="0" applyFont="1" applyFill="1" applyBorder="1" applyAlignment="1">
      <alignment horizontal="left"/>
    </xf>
    <xf numFmtId="1" fontId="36" fillId="47" borderId="19" xfId="0" applyNumberFormat="1" applyFont="1" applyFill="1" applyBorder="1" applyAlignment="1" quotePrefix="1">
      <alignment horizontal="left" vertical="center"/>
    </xf>
    <xf numFmtId="1" fontId="36" fillId="47" borderId="49" xfId="0" applyNumberFormat="1" applyFont="1" applyFill="1" applyBorder="1" applyAlignment="1">
      <alignment horizontal="left" vertical="center"/>
    </xf>
    <xf numFmtId="1" fontId="36" fillId="47" borderId="56" xfId="0" applyNumberFormat="1" applyFont="1" applyFill="1" applyBorder="1" applyAlignment="1">
      <alignment horizontal="left" vertical="center"/>
    </xf>
    <xf numFmtId="0" fontId="36" fillId="0" borderId="65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4" fontId="1" fillId="40" borderId="68" xfId="0" applyNumberFormat="1" applyFont="1" applyFill="1" applyBorder="1" applyAlignment="1">
      <alignment horizontal="center" vertical="center" wrapText="1"/>
    </xf>
    <xf numFmtId="4" fontId="1" fillId="40" borderId="51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9" xfId="0" applyFont="1" applyFill="1" applyBorder="1" applyAlignment="1">
      <alignment horizontal="left" vertical="center" wrapText="1"/>
    </xf>
    <xf numFmtId="0" fontId="23" fillId="0" borderId="70" xfId="0" applyFont="1" applyFill="1" applyBorder="1" applyAlignment="1">
      <alignment horizontal="left" vertical="center" wrapText="1"/>
    </xf>
    <xf numFmtId="0" fontId="23" fillId="0" borderId="71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top"/>
    </xf>
    <xf numFmtId="0" fontId="23" fillId="0" borderId="47" xfId="0" applyFont="1" applyFill="1" applyBorder="1" applyAlignment="1">
      <alignment horizontal="left" vertical="top"/>
    </xf>
    <xf numFmtId="0" fontId="23" fillId="0" borderId="7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33" fillId="40" borderId="19" xfId="0" applyFont="1" applyFill="1" applyBorder="1" applyAlignment="1">
      <alignment horizontal="center"/>
    </xf>
    <xf numFmtId="0" fontId="33" fillId="40" borderId="49" xfId="0" applyFont="1" applyFill="1" applyBorder="1" applyAlignment="1">
      <alignment horizontal="center"/>
    </xf>
    <xf numFmtId="0" fontId="33" fillId="40" borderId="56" xfId="0" applyFont="1" applyFill="1" applyBorder="1" applyAlignment="1">
      <alignment horizontal="center"/>
    </xf>
    <xf numFmtId="4" fontId="1" fillId="40" borderId="67" xfId="0" applyNumberFormat="1" applyFont="1" applyFill="1" applyBorder="1" applyAlignment="1">
      <alignment horizontal="center" vertical="center" wrapText="1"/>
    </xf>
    <xf numFmtId="4" fontId="1" fillId="40" borderId="75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26" fillId="40" borderId="76" xfId="0" applyFont="1" applyFill="1" applyBorder="1" applyAlignment="1">
      <alignment horizontal="center" vertical="center" wrapText="1"/>
    </xf>
    <xf numFmtId="0" fontId="26" fillId="40" borderId="77" xfId="0" applyFont="1" applyFill="1" applyBorder="1" applyAlignment="1">
      <alignment horizontal="center" vertical="center" wrapText="1"/>
    </xf>
    <xf numFmtId="172" fontId="1" fillId="40" borderId="76" xfId="0" applyNumberFormat="1" applyFont="1" applyFill="1" applyBorder="1" applyAlignment="1">
      <alignment horizontal="center" vertical="center" wrapText="1"/>
    </xf>
    <xf numFmtId="172" fontId="1" fillId="40" borderId="77" xfId="0" applyNumberFormat="1" applyFont="1" applyFill="1" applyBorder="1" applyAlignment="1">
      <alignment horizontal="center" vertical="center" wrapText="1"/>
    </xf>
    <xf numFmtId="4" fontId="2" fillId="40" borderId="19" xfId="0" applyNumberFormat="1" applyFont="1" applyFill="1" applyBorder="1" applyAlignment="1">
      <alignment horizontal="center" vertical="center" wrapText="1"/>
    </xf>
    <xf numFmtId="4" fontId="2" fillId="40" borderId="49" xfId="0" applyNumberFormat="1" applyFont="1" applyFill="1" applyBorder="1" applyAlignment="1">
      <alignment horizontal="center" vertical="center" wrapText="1"/>
    </xf>
    <xf numFmtId="4" fontId="2" fillId="40" borderId="56" xfId="0" applyNumberFormat="1" applyFont="1" applyFill="1" applyBorder="1" applyAlignment="1">
      <alignment horizontal="center" vertical="center" wrapText="1"/>
    </xf>
    <xf numFmtId="4" fontId="1" fillId="40" borderId="76" xfId="0" applyNumberFormat="1" applyFont="1" applyFill="1" applyBorder="1" applyAlignment="1">
      <alignment horizontal="center" vertical="center" wrapText="1"/>
    </xf>
    <xf numFmtId="4" fontId="1" fillId="40" borderId="77" xfId="0" applyNumberFormat="1" applyFont="1" applyFill="1" applyBorder="1" applyAlignment="1">
      <alignment horizontal="center" vertical="center" wrapText="1"/>
    </xf>
    <xf numFmtId="0" fontId="30" fillId="6" borderId="19" xfId="0" applyNumberFormat="1" applyFont="1" applyFill="1" applyBorder="1" applyAlignment="1">
      <alignment horizontal="center" vertical="center" wrapText="1"/>
    </xf>
    <xf numFmtId="0" fontId="30" fillId="6" borderId="49" xfId="0" applyNumberFormat="1" applyFont="1" applyFill="1" applyBorder="1" applyAlignment="1">
      <alignment horizontal="center" vertical="center" wrapText="1"/>
    </xf>
    <xf numFmtId="0" fontId="30" fillId="6" borderId="56" xfId="0" applyNumberFormat="1" applyFont="1" applyFill="1" applyBorder="1" applyAlignment="1">
      <alignment horizontal="center" vertical="center" wrapText="1"/>
    </xf>
    <xf numFmtId="0" fontId="30" fillId="12" borderId="19" xfId="0" applyNumberFormat="1" applyFont="1" applyFill="1" applyBorder="1" applyAlignment="1">
      <alignment horizontal="center" vertical="center" wrapText="1"/>
    </xf>
    <xf numFmtId="0" fontId="30" fillId="12" borderId="49" xfId="0" applyNumberFormat="1" applyFont="1" applyFill="1" applyBorder="1" applyAlignment="1">
      <alignment horizontal="center" vertical="center" wrapText="1"/>
    </xf>
    <xf numFmtId="0" fontId="30" fillId="12" borderId="56" xfId="0" applyNumberFormat="1" applyFont="1" applyFill="1" applyBorder="1" applyAlignment="1">
      <alignment horizontal="center" vertical="center" wrapText="1"/>
    </xf>
    <xf numFmtId="0" fontId="30" fillId="4" borderId="19" xfId="0" applyNumberFormat="1" applyFont="1" applyFill="1" applyBorder="1" applyAlignment="1">
      <alignment horizontal="center" vertical="center" wrapText="1"/>
    </xf>
    <xf numFmtId="0" fontId="30" fillId="4" borderId="49" xfId="0" applyNumberFormat="1" applyFont="1" applyFill="1" applyBorder="1" applyAlignment="1">
      <alignment horizontal="center" vertical="center" wrapText="1"/>
    </xf>
    <xf numFmtId="0" fontId="30" fillId="5" borderId="19" xfId="0" applyNumberFormat="1" applyFont="1" applyFill="1" applyBorder="1" applyAlignment="1">
      <alignment horizontal="center" vertical="center" wrapText="1"/>
    </xf>
    <xf numFmtId="0" fontId="30" fillId="5" borderId="49" xfId="0" applyNumberFormat="1" applyFont="1" applyFill="1" applyBorder="1" applyAlignment="1">
      <alignment horizontal="center" vertical="center" wrapText="1"/>
    </xf>
    <xf numFmtId="0" fontId="30" fillId="5" borderId="56" xfId="0" applyNumberFormat="1" applyFont="1" applyFill="1" applyBorder="1" applyAlignment="1">
      <alignment horizontal="center" vertical="center" wrapText="1"/>
    </xf>
    <xf numFmtId="4" fontId="30" fillId="13" borderId="19" xfId="0" applyNumberFormat="1" applyFont="1" applyFill="1" applyBorder="1" applyAlignment="1">
      <alignment horizontal="center" vertical="center" wrapText="1"/>
    </xf>
    <xf numFmtId="4" fontId="30" fillId="13" borderId="49" xfId="0" applyNumberFormat="1" applyFont="1" applyFill="1" applyBorder="1" applyAlignment="1">
      <alignment horizontal="center" vertical="center" wrapText="1"/>
    </xf>
    <xf numFmtId="4" fontId="30" fillId="13" borderId="56" xfId="0" applyNumberFormat="1" applyFont="1" applyFill="1" applyBorder="1" applyAlignment="1">
      <alignment horizontal="center" vertical="center" wrapText="1"/>
    </xf>
    <xf numFmtId="1" fontId="35" fillId="37" borderId="57" xfId="0" applyNumberFormat="1" applyFont="1" applyFill="1" applyBorder="1" applyAlignment="1">
      <alignment horizontal="center" vertical="center" wrapText="1"/>
    </xf>
    <xf numFmtId="1" fontId="35" fillId="37" borderId="72" xfId="0" applyNumberFormat="1" applyFont="1" applyFill="1" applyBorder="1" applyAlignment="1">
      <alignment horizontal="center" vertical="center" wrapText="1"/>
    </xf>
    <xf numFmtId="0" fontId="35" fillId="7" borderId="49" xfId="0" applyNumberFormat="1" applyFont="1" applyFill="1" applyBorder="1" applyAlignment="1">
      <alignment horizontal="center" vertical="center" wrapText="1"/>
    </xf>
    <xf numFmtId="0" fontId="35" fillId="7" borderId="56" xfId="0" applyNumberFormat="1" applyFont="1" applyFill="1" applyBorder="1" applyAlignment="1">
      <alignment horizontal="center" vertical="center" wrapText="1"/>
    </xf>
  </cellXfs>
  <cellStyles count="100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Excel Built-in Normal 2" xfId="52"/>
    <cellStyle name="S3" xfId="53"/>
    <cellStyle name="S6" xfId="54"/>
    <cellStyle name="S6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Акцентування1" xfId="62"/>
    <cellStyle name="Акцентування2" xfId="63"/>
    <cellStyle name="Акцентування3" xfId="64"/>
    <cellStyle name="Акцентування4" xfId="65"/>
    <cellStyle name="Акцентування5" xfId="66"/>
    <cellStyle name="Акцентування6" xfId="67"/>
    <cellStyle name="Ввід" xfId="68"/>
    <cellStyle name="Ввод  2" xfId="69"/>
    <cellStyle name="Percent" xfId="70"/>
    <cellStyle name="Вывод 2" xfId="71"/>
    <cellStyle name="Вычисление 2" xfId="72"/>
    <cellStyle name="Гарний" xfId="73"/>
    <cellStyle name="Hyperlink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Зв'язана клітинка" xfId="85"/>
    <cellStyle name="Итог 2" xfId="86"/>
    <cellStyle name="Контрольна клітинка" xfId="87"/>
    <cellStyle name="Контрольная ячейка 2" xfId="88"/>
    <cellStyle name="Назва" xfId="89"/>
    <cellStyle name="Название 2" xfId="90"/>
    <cellStyle name="Нейтральний" xfId="91"/>
    <cellStyle name="Нейтральный 2" xfId="92"/>
    <cellStyle name="Обчислення" xfId="93"/>
    <cellStyle name="Обычный 2" xfId="94"/>
    <cellStyle name="Обычный 2 2" xfId="95"/>
    <cellStyle name="Обычный 4" xfId="96"/>
    <cellStyle name="Followed Hyperlink" xfId="97"/>
    <cellStyle name="Підсумок" xfId="98"/>
    <cellStyle name="Плохой 2" xfId="99"/>
    <cellStyle name="Поганий" xfId="100"/>
    <cellStyle name="Пояснение 2" xfId="101"/>
    <cellStyle name="Примечание 2" xfId="102"/>
    <cellStyle name="Примітка" xfId="103"/>
    <cellStyle name="Результат" xfId="104"/>
    <cellStyle name="Связанная ячейка 2" xfId="105"/>
    <cellStyle name="Текст попередження" xfId="106"/>
    <cellStyle name="Текст пояснення" xfId="107"/>
    <cellStyle name="Текст предупреждения 2" xfId="108"/>
    <cellStyle name="Финансовый 2" xfId="109"/>
    <cellStyle name="Финансовый 3" xfId="110"/>
    <cellStyle name="Comma" xfId="111"/>
    <cellStyle name="Comma [0]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0</xdr:row>
      <xdr:rowOff>76200</xdr:rowOff>
    </xdr:from>
    <xdr:to>
      <xdr:col>8</xdr:col>
      <xdr:colOff>1047750</xdr:colOff>
      <xdr:row>2</xdr:row>
      <xdr:rowOff>19050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76200"/>
          <a:ext cx="1238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80;\&#1055;&#1088;&#1086;&#1076;&#1072;&#1078;%20&#1084;&#1072;&#1081;&#1085;&#1072;\&#1044;&#1086;&#1076;&#1072;&#1090;&#1086;&#1082;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удівлі та споруди"/>
      <sheetName val="Земля"/>
      <sheetName val="Транспорт"/>
      <sheetName val="Інші ОЗ"/>
      <sheetName val="Кредити "/>
      <sheetName val="Дебіторська заборгованість(гос)"/>
      <sheetName val="Дебіторська заборгованість(РКО)"/>
      <sheetName val="Цінні папери"/>
      <sheetName val="Інвестиційні монети"/>
      <sheetName val="Ювілейні монети"/>
      <sheetName val="Справочник (Код типу активу)"/>
      <sheetName val="Справочник(Код групи активу)"/>
      <sheetName val="Справочник(Стан оцінки)"/>
      <sheetName val="Справочник(Стан продажу)"/>
      <sheetName val="ДодатковіПараметри"/>
      <sheetName val="Справочник(спосіб продажу)"/>
      <sheetName val="Лист1"/>
      <sheetName val="Лист2"/>
    </sheetNames>
    <sheetDataSet>
      <sheetData sheetId="12">
        <row r="2">
          <cell r="B2" t="str">
            <v>Оцінено</v>
          </cell>
        </row>
        <row r="3">
          <cell r="B3" t="str">
            <v>Переоцінено</v>
          </cell>
        </row>
        <row r="4">
          <cell r="B4" t="str">
            <v>Оцінка не проводилась</v>
          </cell>
        </row>
      </sheetData>
      <sheetData sheetId="13">
        <row r="2">
          <cell r="B2" t="str">
            <v>Торги заплановано</v>
          </cell>
        </row>
        <row r="3">
          <cell r="B3" t="str">
            <v>Продано</v>
          </cell>
        </row>
        <row r="4">
          <cell r="B4" t="str">
            <v>Торги перенесено</v>
          </cell>
        </row>
        <row r="5">
          <cell r="B5" t="str">
            <v>Торги тривають</v>
          </cell>
        </row>
      </sheetData>
      <sheetData sheetId="15">
        <row r="2">
          <cell r="B2" t="str">
            <v>Відкриті торги(аукціон)</v>
          </cell>
        </row>
        <row r="3">
          <cell r="B3" t="str">
            <v>Закриті торги</v>
          </cell>
        </row>
        <row r="4">
          <cell r="B4" t="str">
            <v>Відступлення права вимоги</v>
          </cell>
        </row>
        <row r="5">
          <cell r="B5" t="str">
            <v>Організовані місця продажу</v>
          </cell>
        </row>
        <row r="6">
          <cell r="B6" t="str">
            <v>Безпосередній продаж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="70" zoomScaleSheetLayoutView="70" zoomScalePageLayoutView="0" workbookViewId="0" topLeftCell="A76">
      <selection activeCell="I12" sqref="I12"/>
    </sheetView>
  </sheetViews>
  <sheetFormatPr defaultColWidth="8.8515625" defaultRowHeight="15"/>
  <cols>
    <col min="1" max="1" width="5.57421875" style="121" customWidth="1"/>
    <col min="2" max="2" width="16.8515625" style="122" bestFit="1" customWidth="1"/>
    <col min="3" max="3" width="25.140625" style="123" customWidth="1"/>
    <col min="4" max="4" width="15.28125" style="124" customWidth="1"/>
    <col min="5" max="5" width="14.7109375" style="125" customWidth="1"/>
    <col min="6" max="6" width="17.8515625" style="126" customWidth="1"/>
    <col min="7" max="16384" width="8.8515625" style="18" customWidth="1"/>
  </cols>
  <sheetData>
    <row r="1" spans="1:6" ht="14.25">
      <c r="A1" s="249" t="s">
        <v>111</v>
      </c>
      <c r="B1" s="250"/>
      <c r="C1" s="250"/>
      <c r="D1" s="250"/>
      <c r="E1" s="250"/>
      <c r="F1" s="251"/>
    </row>
    <row r="2" spans="1:6" s="19" customFormat="1" ht="28.5">
      <c r="A2" s="184" t="s">
        <v>66</v>
      </c>
      <c r="B2" s="185" t="s">
        <v>67</v>
      </c>
      <c r="C2" s="185" t="s">
        <v>69</v>
      </c>
      <c r="D2" s="186" t="s">
        <v>70</v>
      </c>
      <c r="E2" s="186" t="s">
        <v>71</v>
      </c>
      <c r="F2" s="187" t="s">
        <v>68</v>
      </c>
    </row>
    <row r="3" ht="15.75" thickBot="1"/>
    <row r="4" spans="1:6" ht="15" thickBot="1">
      <c r="A4" s="246" t="s">
        <v>225</v>
      </c>
      <c r="B4" s="247"/>
      <c r="C4" s="247"/>
      <c r="D4" s="247"/>
      <c r="E4" s="247"/>
      <c r="F4" s="248"/>
    </row>
    <row r="5" spans="1:6" ht="38.25">
      <c r="A5" s="235">
        <v>1</v>
      </c>
      <c r="B5" s="236">
        <v>42968</v>
      </c>
      <c r="C5" s="236" t="s">
        <v>230</v>
      </c>
      <c r="D5" s="237">
        <v>351364.93</v>
      </c>
      <c r="E5" s="238">
        <v>0</v>
      </c>
      <c r="F5" s="239" t="s">
        <v>108</v>
      </c>
    </row>
    <row r="6" spans="1:6" ht="38.25">
      <c r="A6" s="115">
        <v>2</v>
      </c>
      <c r="B6" s="233">
        <v>42984</v>
      </c>
      <c r="C6" s="233" t="s">
        <v>230</v>
      </c>
      <c r="D6" s="234">
        <v>316228.437</v>
      </c>
      <c r="E6" s="114">
        <v>0</v>
      </c>
      <c r="F6" s="232" t="s">
        <v>112</v>
      </c>
    </row>
    <row r="7" spans="1:6" ht="38.25">
      <c r="A7" s="115">
        <v>3</v>
      </c>
      <c r="B7" s="233">
        <v>42998</v>
      </c>
      <c r="C7" s="233" t="s">
        <v>230</v>
      </c>
      <c r="D7" s="234">
        <v>281091.944</v>
      </c>
      <c r="E7" s="114">
        <v>0</v>
      </c>
      <c r="F7" s="116" t="s">
        <v>109</v>
      </c>
    </row>
    <row r="8" spans="1:6" ht="38.25">
      <c r="A8" s="115">
        <v>4</v>
      </c>
      <c r="B8" s="233">
        <v>43012</v>
      </c>
      <c r="C8" s="233" t="s">
        <v>230</v>
      </c>
      <c r="D8" s="234">
        <v>245955.451</v>
      </c>
      <c r="E8" s="114">
        <v>0</v>
      </c>
      <c r="F8" s="116" t="s">
        <v>110</v>
      </c>
    </row>
    <row r="9" spans="1:6" ht="38.25">
      <c r="A9" s="117">
        <v>5</v>
      </c>
      <c r="B9" s="233">
        <v>43027</v>
      </c>
      <c r="C9" s="233" t="s">
        <v>230</v>
      </c>
      <c r="D9" s="234">
        <v>210818.95799999998</v>
      </c>
      <c r="E9" s="114">
        <v>0</v>
      </c>
      <c r="F9" s="232" t="s">
        <v>226</v>
      </c>
    </row>
    <row r="10" spans="1:6" ht="38.25">
      <c r="A10" s="117">
        <v>6</v>
      </c>
      <c r="B10" s="233">
        <v>43041</v>
      </c>
      <c r="C10" s="233" t="s">
        <v>230</v>
      </c>
      <c r="D10" s="234">
        <v>175682.465</v>
      </c>
      <c r="E10" s="118">
        <v>0</v>
      </c>
      <c r="F10" s="232" t="s">
        <v>227</v>
      </c>
    </row>
    <row r="11" spans="1:6" ht="38.25">
      <c r="A11" s="117">
        <v>7</v>
      </c>
      <c r="B11" s="233">
        <v>43055</v>
      </c>
      <c r="C11" s="233" t="s">
        <v>230</v>
      </c>
      <c r="D11" s="234">
        <v>140545.972</v>
      </c>
      <c r="E11" s="118">
        <v>0</v>
      </c>
      <c r="F11" s="232" t="s">
        <v>228</v>
      </c>
    </row>
    <row r="12" spans="1:6" ht="38.25">
      <c r="A12" s="117">
        <v>8</v>
      </c>
      <c r="B12" s="233">
        <v>43069</v>
      </c>
      <c r="C12" s="233" t="s">
        <v>230</v>
      </c>
      <c r="D12" s="234">
        <v>105409.47900000002</v>
      </c>
      <c r="E12" s="118">
        <v>0</v>
      </c>
      <c r="F12" s="232" t="s">
        <v>229</v>
      </c>
    </row>
    <row r="13" spans="1:6" ht="15.75" thickBot="1">
      <c r="A13" s="188"/>
      <c r="B13" s="189"/>
      <c r="C13" s="190"/>
      <c r="D13" s="191"/>
      <c r="E13" s="192"/>
      <c r="F13" s="193"/>
    </row>
    <row r="14" spans="1:6" ht="15" thickBot="1">
      <c r="A14" s="246" t="s">
        <v>231</v>
      </c>
      <c r="B14" s="247"/>
      <c r="C14" s="247"/>
      <c r="D14" s="247"/>
      <c r="E14" s="247"/>
      <c r="F14" s="248"/>
    </row>
    <row r="15" spans="1:6" ht="45">
      <c r="A15" s="235">
        <v>1</v>
      </c>
      <c r="B15" s="111">
        <v>42968</v>
      </c>
      <c r="C15" s="111" t="s">
        <v>230</v>
      </c>
      <c r="D15" s="238">
        <v>351358.78</v>
      </c>
      <c r="E15" s="238">
        <v>0</v>
      </c>
      <c r="F15" s="239" t="s">
        <v>108</v>
      </c>
    </row>
    <row r="16" spans="1:6" ht="45">
      <c r="A16" s="112">
        <v>2</v>
      </c>
      <c r="B16" s="113">
        <v>42984</v>
      </c>
      <c r="C16" s="113" t="s">
        <v>230</v>
      </c>
      <c r="D16" s="114">
        <v>316222.902</v>
      </c>
      <c r="E16" s="114">
        <v>0</v>
      </c>
      <c r="F16" s="232" t="s">
        <v>112</v>
      </c>
    </row>
    <row r="17" spans="1:6" ht="45">
      <c r="A17" s="112">
        <v>3</v>
      </c>
      <c r="B17" s="113">
        <v>42998</v>
      </c>
      <c r="C17" s="113" t="s">
        <v>230</v>
      </c>
      <c r="D17" s="114">
        <v>281087.02400000003</v>
      </c>
      <c r="E17" s="114">
        <v>0</v>
      </c>
      <c r="F17" s="116" t="s">
        <v>109</v>
      </c>
    </row>
    <row r="18" spans="1:6" ht="45">
      <c r="A18" s="112">
        <v>4</v>
      </c>
      <c r="B18" s="113">
        <v>43012</v>
      </c>
      <c r="C18" s="113" t="s">
        <v>230</v>
      </c>
      <c r="D18" s="114">
        <v>245951.146</v>
      </c>
      <c r="E18" s="114">
        <v>0</v>
      </c>
      <c r="F18" s="116" t="s">
        <v>110</v>
      </c>
    </row>
    <row r="19" spans="1:6" ht="45">
      <c r="A19" s="115">
        <v>5</v>
      </c>
      <c r="B19" s="113">
        <v>43027</v>
      </c>
      <c r="C19" s="113" t="s">
        <v>230</v>
      </c>
      <c r="D19" s="114">
        <v>210815.268</v>
      </c>
      <c r="E19" s="114">
        <v>0</v>
      </c>
      <c r="F19" s="232" t="s">
        <v>226</v>
      </c>
    </row>
    <row r="20" spans="1:6" ht="45">
      <c r="A20" s="115">
        <v>6</v>
      </c>
      <c r="B20" s="113">
        <v>43041</v>
      </c>
      <c r="C20" s="113" t="s">
        <v>230</v>
      </c>
      <c r="D20" s="110">
        <v>175679.39</v>
      </c>
      <c r="E20" s="119">
        <v>0</v>
      </c>
      <c r="F20" s="232" t="s">
        <v>227</v>
      </c>
    </row>
    <row r="21" spans="1:6" ht="45">
      <c r="A21" s="115">
        <v>7</v>
      </c>
      <c r="B21" s="113">
        <v>43055</v>
      </c>
      <c r="C21" s="113" t="s">
        <v>230</v>
      </c>
      <c r="D21" s="119">
        <v>140543.51200000002</v>
      </c>
      <c r="E21" s="119">
        <v>0</v>
      </c>
      <c r="F21" s="232" t="s">
        <v>228</v>
      </c>
    </row>
    <row r="22" spans="1:6" ht="45">
      <c r="A22" s="115">
        <v>8</v>
      </c>
      <c r="B22" s="113">
        <v>43069</v>
      </c>
      <c r="C22" s="113" t="s">
        <v>230</v>
      </c>
      <c r="D22" s="110">
        <v>105407.63400000002</v>
      </c>
      <c r="E22" s="119">
        <v>0</v>
      </c>
      <c r="F22" s="232" t="s">
        <v>229</v>
      </c>
    </row>
    <row r="23" ht="15.75" thickBot="1"/>
    <row r="24" spans="1:6" ht="15" thickBot="1">
      <c r="A24" s="246" t="s">
        <v>232</v>
      </c>
      <c r="B24" s="247"/>
      <c r="C24" s="247"/>
      <c r="D24" s="247"/>
      <c r="E24" s="247"/>
      <c r="F24" s="248"/>
    </row>
    <row r="25" spans="1:6" ht="45">
      <c r="A25" s="235">
        <v>1</v>
      </c>
      <c r="B25" s="111">
        <v>42968</v>
      </c>
      <c r="C25" s="111" t="s">
        <v>230</v>
      </c>
      <c r="D25" s="109">
        <v>351363.39</v>
      </c>
      <c r="E25" s="238">
        <v>0</v>
      </c>
      <c r="F25" s="239" t="s">
        <v>108</v>
      </c>
    </row>
    <row r="26" spans="1:6" ht="45">
      <c r="A26" s="112">
        <v>2</v>
      </c>
      <c r="B26" s="113">
        <v>42984</v>
      </c>
      <c r="C26" s="111" t="s">
        <v>230</v>
      </c>
      <c r="D26" s="109">
        <v>316227.05100000004</v>
      </c>
      <c r="E26" s="114">
        <v>0</v>
      </c>
      <c r="F26" s="232" t="s">
        <v>112</v>
      </c>
    </row>
    <row r="27" spans="1:6" ht="45">
      <c r="A27" s="112">
        <v>3</v>
      </c>
      <c r="B27" s="113">
        <v>42998</v>
      </c>
      <c r="C27" s="111" t="s">
        <v>230</v>
      </c>
      <c r="D27" s="114">
        <v>281090.712</v>
      </c>
      <c r="E27" s="114">
        <v>0</v>
      </c>
      <c r="F27" s="116" t="s">
        <v>109</v>
      </c>
    </row>
    <row r="28" spans="1:6" ht="45">
      <c r="A28" s="112">
        <v>4</v>
      </c>
      <c r="B28" s="113">
        <v>43012</v>
      </c>
      <c r="C28" s="111" t="s">
        <v>230</v>
      </c>
      <c r="D28" s="114">
        <v>245954.37300000002</v>
      </c>
      <c r="E28" s="114">
        <v>0</v>
      </c>
      <c r="F28" s="116" t="s">
        <v>110</v>
      </c>
    </row>
    <row r="29" spans="1:6" ht="45">
      <c r="A29" s="115">
        <v>5</v>
      </c>
      <c r="B29" s="113">
        <v>43027</v>
      </c>
      <c r="C29" s="111" t="s">
        <v>230</v>
      </c>
      <c r="D29" s="120">
        <v>210818.034</v>
      </c>
      <c r="E29" s="114">
        <v>0</v>
      </c>
      <c r="F29" s="232" t="s">
        <v>226</v>
      </c>
    </row>
    <row r="30" spans="1:6" ht="45">
      <c r="A30" s="115">
        <v>6</v>
      </c>
      <c r="B30" s="113">
        <v>43041</v>
      </c>
      <c r="C30" s="111" t="s">
        <v>230</v>
      </c>
      <c r="D30" s="110">
        <v>175681.695</v>
      </c>
      <c r="E30" s="119">
        <v>0</v>
      </c>
      <c r="F30" s="232" t="s">
        <v>227</v>
      </c>
    </row>
    <row r="31" spans="1:6" ht="45">
      <c r="A31" s="115">
        <v>7</v>
      </c>
      <c r="B31" s="113">
        <v>43055</v>
      </c>
      <c r="C31" s="111" t="s">
        <v>230</v>
      </c>
      <c r="D31" s="119">
        <v>140545.356</v>
      </c>
      <c r="E31" s="119">
        <v>0</v>
      </c>
      <c r="F31" s="232" t="s">
        <v>228</v>
      </c>
    </row>
    <row r="32" spans="1:6" ht="45">
      <c r="A32" s="115">
        <v>8</v>
      </c>
      <c r="B32" s="113">
        <v>43069</v>
      </c>
      <c r="C32" s="111" t="s">
        <v>230</v>
      </c>
      <c r="D32" s="110">
        <v>105409.01700000002</v>
      </c>
      <c r="E32" s="119">
        <v>0</v>
      </c>
      <c r="F32" s="232" t="s">
        <v>229</v>
      </c>
    </row>
    <row r="33" ht="15.75" thickBot="1"/>
    <row r="34" spans="1:6" ht="15" thickBot="1">
      <c r="A34" s="246" t="s">
        <v>233</v>
      </c>
      <c r="B34" s="247"/>
      <c r="C34" s="247"/>
      <c r="D34" s="247"/>
      <c r="E34" s="247"/>
      <c r="F34" s="248"/>
    </row>
    <row r="35" spans="1:6" ht="45">
      <c r="A35" s="115">
        <v>1</v>
      </c>
      <c r="B35" s="113">
        <v>42968</v>
      </c>
      <c r="C35" s="113" t="s">
        <v>230</v>
      </c>
      <c r="D35" s="109">
        <v>351650.06</v>
      </c>
      <c r="E35" s="114">
        <v>0</v>
      </c>
      <c r="F35" s="239" t="s">
        <v>108</v>
      </c>
    </row>
    <row r="36" spans="1:6" ht="45">
      <c r="A36" s="112">
        <v>2</v>
      </c>
      <c r="B36" s="113">
        <v>42984</v>
      </c>
      <c r="C36" s="113" t="s">
        <v>230</v>
      </c>
      <c r="D36" s="114">
        <v>316485.054</v>
      </c>
      <c r="E36" s="114">
        <v>0</v>
      </c>
      <c r="F36" s="232" t="s">
        <v>112</v>
      </c>
    </row>
    <row r="37" spans="1:6" ht="45">
      <c r="A37" s="112">
        <v>3</v>
      </c>
      <c r="B37" s="113">
        <v>42998</v>
      </c>
      <c r="C37" s="113" t="s">
        <v>230</v>
      </c>
      <c r="D37" s="114">
        <v>281320.048</v>
      </c>
      <c r="E37" s="114">
        <v>0</v>
      </c>
      <c r="F37" s="116" t="s">
        <v>109</v>
      </c>
    </row>
    <row r="38" spans="1:6" ht="45">
      <c r="A38" s="112">
        <v>4</v>
      </c>
      <c r="B38" s="113">
        <v>43012</v>
      </c>
      <c r="C38" s="113" t="s">
        <v>230</v>
      </c>
      <c r="D38" s="114">
        <v>246155.042</v>
      </c>
      <c r="E38" s="114">
        <v>0</v>
      </c>
      <c r="F38" s="116" t="s">
        <v>110</v>
      </c>
    </row>
    <row r="39" spans="1:6" ht="45">
      <c r="A39" s="117">
        <v>5</v>
      </c>
      <c r="B39" s="113">
        <v>43027</v>
      </c>
      <c r="C39" s="113" t="s">
        <v>230</v>
      </c>
      <c r="D39" s="114">
        <v>210990.036</v>
      </c>
      <c r="E39" s="114">
        <v>0</v>
      </c>
      <c r="F39" s="232" t="s">
        <v>226</v>
      </c>
    </row>
    <row r="40" spans="1:6" ht="45">
      <c r="A40" s="117">
        <v>6</v>
      </c>
      <c r="B40" s="113">
        <v>43041</v>
      </c>
      <c r="C40" s="111" t="s">
        <v>230</v>
      </c>
      <c r="D40" s="114">
        <v>175825.03</v>
      </c>
      <c r="E40" s="118">
        <v>0</v>
      </c>
      <c r="F40" s="232" t="s">
        <v>227</v>
      </c>
    </row>
    <row r="41" spans="1:6" ht="45">
      <c r="A41" s="117">
        <v>7</v>
      </c>
      <c r="B41" s="113">
        <v>43055</v>
      </c>
      <c r="C41" s="111" t="s">
        <v>230</v>
      </c>
      <c r="D41" s="114">
        <v>140660.024</v>
      </c>
      <c r="E41" s="118">
        <v>0</v>
      </c>
      <c r="F41" s="232" t="s">
        <v>228</v>
      </c>
    </row>
    <row r="42" spans="1:6" ht="45">
      <c r="A42" s="117">
        <v>8</v>
      </c>
      <c r="B42" s="113">
        <v>43069</v>
      </c>
      <c r="C42" s="111" t="s">
        <v>230</v>
      </c>
      <c r="D42" s="114">
        <v>105495.01800000001</v>
      </c>
      <c r="E42" s="118">
        <v>0</v>
      </c>
      <c r="F42" s="232" t="s">
        <v>229</v>
      </c>
    </row>
    <row r="44" ht="15.75" thickBot="1"/>
    <row r="45" spans="1:6" ht="15" thickBot="1">
      <c r="A45" s="246" t="s">
        <v>234</v>
      </c>
      <c r="B45" s="247"/>
      <c r="C45" s="247"/>
      <c r="D45" s="247"/>
      <c r="E45" s="247"/>
      <c r="F45" s="248"/>
    </row>
    <row r="46" spans="1:6" ht="45">
      <c r="A46" s="115">
        <v>1</v>
      </c>
      <c r="B46" s="113">
        <v>42968</v>
      </c>
      <c r="C46" s="113" t="s">
        <v>230</v>
      </c>
      <c r="D46" s="114">
        <v>351650.06</v>
      </c>
      <c r="E46" s="114">
        <v>0</v>
      </c>
      <c r="F46" s="239" t="s">
        <v>108</v>
      </c>
    </row>
    <row r="47" spans="1:6" ht="45">
      <c r="A47" s="112">
        <v>2</v>
      </c>
      <c r="B47" s="113">
        <v>42984</v>
      </c>
      <c r="C47" s="113" t="s">
        <v>230</v>
      </c>
      <c r="D47" s="114">
        <v>316485.054</v>
      </c>
      <c r="E47" s="114">
        <v>0</v>
      </c>
      <c r="F47" s="232" t="s">
        <v>112</v>
      </c>
    </row>
    <row r="48" spans="1:6" ht="45">
      <c r="A48" s="112">
        <v>3</v>
      </c>
      <c r="B48" s="113">
        <v>42998</v>
      </c>
      <c r="C48" s="113" t="s">
        <v>230</v>
      </c>
      <c r="D48" s="114">
        <v>281320.048</v>
      </c>
      <c r="E48" s="114">
        <v>0</v>
      </c>
      <c r="F48" s="116" t="s">
        <v>109</v>
      </c>
    </row>
    <row r="49" spans="1:6" ht="45">
      <c r="A49" s="112">
        <v>4</v>
      </c>
      <c r="B49" s="113">
        <v>43012</v>
      </c>
      <c r="C49" s="113" t="s">
        <v>230</v>
      </c>
      <c r="D49" s="114">
        <v>246155.04200000002</v>
      </c>
      <c r="E49" s="114">
        <v>0</v>
      </c>
      <c r="F49" s="116" t="s">
        <v>110</v>
      </c>
    </row>
    <row r="50" spans="1:6" ht="45">
      <c r="A50" s="117">
        <v>5</v>
      </c>
      <c r="B50" s="113">
        <v>43027</v>
      </c>
      <c r="C50" s="113" t="s">
        <v>230</v>
      </c>
      <c r="D50" s="114">
        <v>210990.036</v>
      </c>
      <c r="E50" s="114">
        <v>0</v>
      </c>
      <c r="F50" s="232" t="s">
        <v>226</v>
      </c>
    </row>
    <row r="51" spans="1:6" ht="45">
      <c r="A51" s="117">
        <v>6</v>
      </c>
      <c r="B51" s="113">
        <v>43041</v>
      </c>
      <c r="C51" s="111" t="s">
        <v>230</v>
      </c>
      <c r="D51" s="114">
        <v>175825.03</v>
      </c>
      <c r="E51" s="118">
        <v>0</v>
      </c>
      <c r="F51" s="232" t="s">
        <v>227</v>
      </c>
    </row>
    <row r="52" spans="1:6" ht="45">
      <c r="A52" s="117">
        <v>7</v>
      </c>
      <c r="B52" s="113">
        <v>43055</v>
      </c>
      <c r="C52" s="111" t="s">
        <v>230</v>
      </c>
      <c r="D52" s="114">
        <v>140660.024</v>
      </c>
      <c r="E52" s="118">
        <v>0</v>
      </c>
      <c r="F52" s="232" t="s">
        <v>228</v>
      </c>
    </row>
    <row r="53" spans="1:6" ht="45">
      <c r="A53" s="117">
        <v>8</v>
      </c>
      <c r="B53" s="113">
        <v>43069</v>
      </c>
      <c r="C53" s="111" t="s">
        <v>230</v>
      </c>
      <c r="D53" s="114">
        <v>105495.01800000001</v>
      </c>
      <c r="E53" s="118">
        <v>0</v>
      </c>
      <c r="F53" s="232" t="s">
        <v>229</v>
      </c>
    </row>
    <row r="54" ht="15.75" thickBot="1"/>
    <row r="55" spans="1:6" ht="15" thickBot="1">
      <c r="A55" s="246" t="s">
        <v>235</v>
      </c>
      <c r="B55" s="247"/>
      <c r="C55" s="247"/>
      <c r="D55" s="247"/>
      <c r="E55" s="247"/>
      <c r="F55" s="248"/>
    </row>
    <row r="56" spans="1:6" ht="45">
      <c r="A56" s="115">
        <v>1</v>
      </c>
      <c r="B56" s="113">
        <v>42968</v>
      </c>
      <c r="C56" s="113" t="s">
        <v>230</v>
      </c>
      <c r="D56" s="114">
        <v>351650.06</v>
      </c>
      <c r="E56" s="114">
        <v>0</v>
      </c>
      <c r="F56" s="239" t="s">
        <v>108</v>
      </c>
    </row>
    <row r="57" spans="1:6" ht="45">
      <c r="A57" s="112">
        <v>2</v>
      </c>
      <c r="B57" s="113">
        <v>42984</v>
      </c>
      <c r="C57" s="113" t="s">
        <v>230</v>
      </c>
      <c r="D57" s="114">
        <v>316485.054</v>
      </c>
      <c r="E57" s="114">
        <v>0</v>
      </c>
      <c r="F57" s="232" t="s">
        <v>112</v>
      </c>
    </row>
    <row r="58" spans="1:6" ht="45">
      <c r="A58" s="112">
        <v>3</v>
      </c>
      <c r="B58" s="113">
        <v>42998</v>
      </c>
      <c r="C58" s="113" t="s">
        <v>230</v>
      </c>
      <c r="D58" s="114">
        <v>281320.048</v>
      </c>
      <c r="E58" s="114">
        <v>0</v>
      </c>
      <c r="F58" s="116" t="s">
        <v>109</v>
      </c>
    </row>
    <row r="59" spans="1:6" ht="45">
      <c r="A59" s="112">
        <v>4</v>
      </c>
      <c r="B59" s="113">
        <v>43012</v>
      </c>
      <c r="C59" s="113" t="s">
        <v>230</v>
      </c>
      <c r="D59" s="114">
        <v>246155.04200000002</v>
      </c>
      <c r="E59" s="114">
        <v>0</v>
      </c>
      <c r="F59" s="116" t="s">
        <v>110</v>
      </c>
    </row>
    <row r="60" spans="1:6" ht="45">
      <c r="A60" s="117">
        <v>5</v>
      </c>
      <c r="B60" s="113">
        <v>43027</v>
      </c>
      <c r="C60" s="113" t="s">
        <v>230</v>
      </c>
      <c r="D60" s="114">
        <v>210990.036</v>
      </c>
      <c r="E60" s="114">
        <v>0</v>
      </c>
      <c r="F60" s="232" t="s">
        <v>226</v>
      </c>
    </row>
    <row r="61" spans="1:6" ht="45">
      <c r="A61" s="117">
        <v>6</v>
      </c>
      <c r="B61" s="113">
        <v>43041</v>
      </c>
      <c r="C61" s="111" t="s">
        <v>230</v>
      </c>
      <c r="D61" s="114">
        <v>175825.03</v>
      </c>
      <c r="E61" s="118">
        <v>0</v>
      </c>
      <c r="F61" s="232" t="s">
        <v>227</v>
      </c>
    </row>
    <row r="62" spans="1:6" ht="45">
      <c r="A62" s="117">
        <v>7</v>
      </c>
      <c r="B62" s="113">
        <v>43055</v>
      </c>
      <c r="C62" s="111" t="s">
        <v>230</v>
      </c>
      <c r="D62" s="114">
        <v>140660.024</v>
      </c>
      <c r="E62" s="118">
        <v>0</v>
      </c>
      <c r="F62" s="232" t="s">
        <v>228</v>
      </c>
    </row>
    <row r="63" spans="1:6" ht="45">
      <c r="A63" s="117">
        <v>8</v>
      </c>
      <c r="B63" s="113">
        <v>43069</v>
      </c>
      <c r="C63" s="111" t="s">
        <v>230</v>
      </c>
      <c r="D63" s="114">
        <v>105495.01800000001</v>
      </c>
      <c r="E63" s="118">
        <v>0</v>
      </c>
      <c r="F63" s="232" t="s">
        <v>229</v>
      </c>
    </row>
    <row r="64" ht="15.75" thickBot="1"/>
    <row r="65" spans="1:6" ht="15" thickBot="1">
      <c r="A65" s="246" t="s">
        <v>236</v>
      </c>
      <c r="B65" s="247"/>
      <c r="C65" s="247"/>
      <c r="D65" s="247"/>
      <c r="E65" s="247"/>
      <c r="F65" s="248"/>
    </row>
    <row r="66" spans="1:6" ht="45">
      <c r="A66" s="115">
        <v>1</v>
      </c>
      <c r="B66" s="113">
        <v>42968</v>
      </c>
      <c r="C66" s="113" t="s">
        <v>230</v>
      </c>
      <c r="D66" s="114">
        <v>92958.9</v>
      </c>
      <c r="E66" s="114">
        <v>0</v>
      </c>
      <c r="F66" s="239" t="s">
        <v>108</v>
      </c>
    </row>
    <row r="67" spans="1:6" ht="45">
      <c r="A67" s="112">
        <v>2</v>
      </c>
      <c r="B67" s="113">
        <v>42984</v>
      </c>
      <c r="C67" s="113" t="s">
        <v>230</v>
      </c>
      <c r="D67" s="114">
        <v>83663.01</v>
      </c>
      <c r="E67" s="114">
        <v>0</v>
      </c>
      <c r="F67" s="232" t="s">
        <v>112</v>
      </c>
    </row>
    <row r="68" spans="1:6" ht="45">
      <c r="A68" s="112">
        <v>3</v>
      </c>
      <c r="B68" s="113">
        <v>42998</v>
      </c>
      <c r="C68" s="113" t="s">
        <v>230</v>
      </c>
      <c r="D68" s="114">
        <v>74367.12</v>
      </c>
      <c r="E68" s="114">
        <v>0</v>
      </c>
      <c r="F68" s="116" t="s">
        <v>109</v>
      </c>
    </row>
    <row r="69" spans="1:6" ht="45">
      <c r="A69" s="112">
        <v>4</v>
      </c>
      <c r="B69" s="113">
        <v>43012</v>
      </c>
      <c r="C69" s="113" t="s">
        <v>230</v>
      </c>
      <c r="D69" s="114">
        <v>65071.23</v>
      </c>
      <c r="E69" s="114">
        <v>0</v>
      </c>
      <c r="F69" s="116" t="s">
        <v>110</v>
      </c>
    </row>
    <row r="70" spans="1:6" ht="45">
      <c r="A70" s="117">
        <v>5</v>
      </c>
      <c r="B70" s="113">
        <v>43027</v>
      </c>
      <c r="C70" s="113" t="s">
        <v>230</v>
      </c>
      <c r="D70" s="114">
        <v>55775.34</v>
      </c>
      <c r="E70" s="114">
        <v>0</v>
      </c>
      <c r="F70" s="232" t="s">
        <v>226</v>
      </c>
    </row>
    <row r="71" spans="1:6" ht="45">
      <c r="A71" s="117">
        <v>6</v>
      </c>
      <c r="B71" s="113">
        <v>43041</v>
      </c>
      <c r="C71" s="111" t="s">
        <v>230</v>
      </c>
      <c r="D71" s="114">
        <v>46479.45</v>
      </c>
      <c r="E71" s="118">
        <v>0</v>
      </c>
      <c r="F71" s="232" t="s">
        <v>227</v>
      </c>
    </row>
    <row r="72" spans="1:6" ht="45">
      <c r="A72" s="117">
        <v>7</v>
      </c>
      <c r="B72" s="113">
        <v>43055</v>
      </c>
      <c r="C72" s="111" t="s">
        <v>230</v>
      </c>
      <c r="D72" s="114">
        <v>37183.56</v>
      </c>
      <c r="E72" s="118">
        <v>0</v>
      </c>
      <c r="F72" s="232" t="s">
        <v>228</v>
      </c>
    </row>
    <row r="73" spans="1:6" ht="45">
      <c r="A73" s="117">
        <v>8</v>
      </c>
      <c r="B73" s="113">
        <v>43069</v>
      </c>
      <c r="C73" s="111" t="s">
        <v>230</v>
      </c>
      <c r="D73" s="114">
        <v>27887.67</v>
      </c>
      <c r="E73" s="118">
        <v>0</v>
      </c>
      <c r="F73" s="232" t="s">
        <v>229</v>
      </c>
    </row>
    <row r="74" ht="15.75" thickBot="1"/>
    <row r="75" spans="1:6" ht="15" thickBot="1">
      <c r="A75" s="246" t="s">
        <v>237</v>
      </c>
      <c r="B75" s="247"/>
      <c r="C75" s="247"/>
      <c r="D75" s="247"/>
      <c r="E75" s="247"/>
      <c r="F75" s="248"/>
    </row>
    <row r="76" spans="1:6" ht="45">
      <c r="A76" s="115">
        <v>1</v>
      </c>
      <c r="B76" s="113">
        <v>42968</v>
      </c>
      <c r="C76" s="113" t="s">
        <v>230</v>
      </c>
      <c r="D76" s="114">
        <v>12564.4</v>
      </c>
      <c r="E76" s="114">
        <v>0</v>
      </c>
      <c r="F76" s="239" t="s">
        <v>108</v>
      </c>
    </row>
    <row r="77" spans="1:6" ht="45">
      <c r="A77" s="112">
        <v>2</v>
      </c>
      <c r="B77" s="113">
        <v>42984</v>
      </c>
      <c r="C77" s="113" t="s">
        <v>230</v>
      </c>
      <c r="D77" s="114">
        <v>11307.96</v>
      </c>
      <c r="E77" s="114">
        <v>0</v>
      </c>
      <c r="F77" s="232" t="s">
        <v>112</v>
      </c>
    </row>
    <row r="78" spans="1:6" ht="45">
      <c r="A78" s="112">
        <v>3</v>
      </c>
      <c r="B78" s="113">
        <v>42998</v>
      </c>
      <c r="C78" s="113" t="s">
        <v>230</v>
      </c>
      <c r="D78" s="114">
        <v>10051.52</v>
      </c>
      <c r="E78" s="114">
        <v>0</v>
      </c>
      <c r="F78" s="116" t="s">
        <v>109</v>
      </c>
    </row>
    <row r="79" spans="1:6" ht="45">
      <c r="A79" s="112">
        <v>4</v>
      </c>
      <c r="B79" s="113">
        <v>43012</v>
      </c>
      <c r="C79" s="113" t="s">
        <v>230</v>
      </c>
      <c r="D79" s="114">
        <v>8795.08</v>
      </c>
      <c r="E79" s="114">
        <v>0</v>
      </c>
      <c r="F79" s="116" t="s">
        <v>110</v>
      </c>
    </row>
    <row r="80" spans="1:6" ht="45">
      <c r="A80" s="117">
        <v>5</v>
      </c>
      <c r="B80" s="113">
        <v>43027</v>
      </c>
      <c r="C80" s="113" t="s">
        <v>230</v>
      </c>
      <c r="D80" s="114">
        <v>7538.64</v>
      </c>
      <c r="E80" s="114">
        <v>0</v>
      </c>
      <c r="F80" s="232" t="s">
        <v>226</v>
      </c>
    </row>
    <row r="81" spans="1:6" ht="45">
      <c r="A81" s="117">
        <v>6</v>
      </c>
      <c r="B81" s="113">
        <v>43041</v>
      </c>
      <c r="C81" s="111" t="s">
        <v>230</v>
      </c>
      <c r="D81" s="114">
        <v>6282.2</v>
      </c>
      <c r="E81" s="118">
        <v>0</v>
      </c>
      <c r="F81" s="232" t="s">
        <v>227</v>
      </c>
    </row>
    <row r="82" spans="1:6" ht="45">
      <c r="A82" s="117">
        <v>7</v>
      </c>
      <c r="B82" s="113">
        <v>43055</v>
      </c>
      <c r="C82" s="111" t="s">
        <v>230</v>
      </c>
      <c r="D82" s="114">
        <v>5025.76</v>
      </c>
      <c r="E82" s="118">
        <v>0</v>
      </c>
      <c r="F82" s="232" t="s">
        <v>228</v>
      </c>
    </row>
    <row r="83" spans="1:6" ht="45">
      <c r="A83" s="117">
        <v>8</v>
      </c>
      <c r="B83" s="113">
        <v>43069</v>
      </c>
      <c r="C83" s="111" t="s">
        <v>230</v>
      </c>
      <c r="D83" s="114">
        <v>3769.32</v>
      </c>
      <c r="E83" s="118">
        <v>0</v>
      </c>
      <c r="F83" s="232" t="s">
        <v>229</v>
      </c>
    </row>
    <row r="85" ht="15.75" thickBot="1"/>
    <row r="86" spans="1:6" ht="15" thickBot="1">
      <c r="A86" s="246" t="s">
        <v>238</v>
      </c>
      <c r="B86" s="247"/>
      <c r="C86" s="247"/>
      <c r="D86" s="247"/>
      <c r="E86" s="247"/>
      <c r="F86" s="248"/>
    </row>
    <row r="87" spans="1:6" ht="45">
      <c r="A87" s="115">
        <v>1</v>
      </c>
      <c r="B87" s="113">
        <v>42968</v>
      </c>
      <c r="C87" s="113" t="s">
        <v>230</v>
      </c>
      <c r="D87" s="114">
        <v>768860.78</v>
      </c>
      <c r="E87" s="114">
        <v>0</v>
      </c>
      <c r="F87" s="239" t="s">
        <v>108</v>
      </c>
    </row>
    <row r="88" spans="1:6" ht="45">
      <c r="A88" s="112">
        <v>2</v>
      </c>
      <c r="B88" s="113">
        <v>42984</v>
      </c>
      <c r="C88" s="113" t="s">
        <v>230</v>
      </c>
      <c r="D88" s="114">
        <v>691974.702</v>
      </c>
      <c r="E88" s="114">
        <v>0</v>
      </c>
      <c r="F88" s="232" t="s">
        <v>112</v>
      </c>
    </row>
    <row r="89" spans="1:6" ht="45">
      <c r="A89" s="112">
        <v>3</v>
      </c>
      <c r="B89" s="113">
        <v>42998</v>
      </c>
      <c r="C89" s="113" t="s">
        <v>230</v>
      </c>
      <c r="D89" s="114">
        <v>615088.6240000001</v>
      </c>
      <c r="E89" s="114">
        <v>0</v>
      </c>
      <c r="F89" s="116" t="s">
        <v>109</v>
      </c>
    </row>
    <row r="90" spans="1:6" ht="45">
      <c r="A90" s="112">
        <v>4</v>
      </c>
      <c r="B90" s="113">
        <v>43012</v>
      </c>
      <c r="C90" s="113" t="s">
        <v>230</v>
      </c>
      <c r="D90" s="114">
        <v>538202.5460000001</v>
      </c>
      <c r="E90" s="114">
        <v>0</v>
      </c>
      <c r="F90" s="116" t="s">
        <v>110</v>
      </c>
    </row>
    <row r="91" spans="1:6" ht="45">
      <c r="A91" s="117">
        <v>5</v>
      </c>
      <c r="B91" s="113">
        <v>43027</v>
      </c>
      <c r="C91" s="113" t="s">
        <v>230</v>
      </c>
      <c r="D91" s="114">
        <v>461316.468</v>
      </c>
      <c r="E91" s="114">
        <v>0</v>
      </c>
      <c r="F91" s="232" t="s">
        <v>226</v>
      </c>
    </row>
    <row r="92" spans="1:6" ht="45">
      <c r="A92" s="117">
        <v>6</v>
      </c>
      <c r="B92" s="113">
        <v>43041</v>
      </c>
      <c r="C92" s="111" t="s">
        <v>230</v>
      </c>
      <c r="D92" s="114">
        <v>384430.39</v>
      </c>
      <c r="E92" s="118">
        <v>0</v>
      </c>
      <c r="F92" s="232" t="s">
        <v>227</v>
      </c>
    </row>
    <row r="93" spans="1:6" ht="45">
      <c r="A93" s="117">
        <v>7</v>
      </c>
      <c r="B93" s="113">
        <v>43055</v>
      </c>
      <c r="C93" s="111" t="s">
        <v>230</v>
      </c>
      <c r="D93" s="114">
        <v>307544.31200000003</v>
      </c>
      <c r="E93" s="118">
        <v>0</v>
      </c>
      <c r="F93" s="232" t="s">
        <v>228</v>
      </c>
    </row>
    <row r="94" spans="1:6" ht="45">
      <c r="A94" s="117">
        <v>8</v>
      </c>
      <c r="B94" s="113">
        <v>43069</v>
      </c>
      <c r="C94" s="111" t="s">
        <v>230</v>
      </c>
      <c r="D94" s="114">
        <v>230658.23400000005</v>
      </c>
      <c r="E94" s="118">
        <v>0</v>
      </c>
      <c r="F94" s="232" t="s">
        <v>229</v>
      </c>
    </row>
  </sheetData>
  <sheetProtection/>
  <mergeCells count="10">
    <mergeCell ref="A55:F55"/>
    <mergeCell ref="A65:F65"/>
    <mergeCell ref="A75:F75"/>
    <mergeCell ref="A86:F86"/>
    <mergeCell ref="A45:F45"/>
    <mergeCell ref="A1:F1"/>
    <mergeCell ref="A34:F34"/>
    <mergeCell ref="A4:F4"/>
    <mergeCell ref="A14:F14"/>
    <mergeCell ref="A24:F24"/>
  </mergeCells>
  <printOptions horizontalCentered="1"/>
  <pageMargins left="0" right="0" top="0" bottom="0" header="0.31496062992125984" footer="0"/>
  <pageSetup fitToHeight="3" horizontalDpi="600" verticalDpi="600" orientation="portrait" paperSize="9" scale="62" r:id="rId1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view="pageBreakPreview" zoomScaleSheetLayoutView="100" zoomScalePageLayoutView="0" workbookViewId="0" topLeftCell="A1">
      <selection activeCell="A1" sqref="A1:I201"/>
    </sheetView>
  </sheetViews>
  <sheetFormatPr defaultColWidth="8.8515625" defaultRowHeight="15" outlineLevelRow="2"/>
  <cols>
    <col min="1" max="1" width="32.421875" style="2" customWidth="1"/>
    <col min="2" max="2" width="11.140625" style="65" customWidth="1"/>
    <col min="3" max="3" width="13.8515625" style="71" customWidth="1"/>
    <col min="4" max="5" width="14.57421875" style="72" customWidth="1"/>
    <col min="6" max="6" width="15.00390625" style="72" customWidth="1"/>
    <col min="7" max="7" width="17.00390625" style="72" customWidth="1"/>
    <col min="8" max="8" width="15.140625" style="72" customWidth="1"/>
    <col min="9" max="9" width="16.28125" style="72" customWidth="1"/>
    <col min="10" max="16384" width="8.8515625" style="2" customWidth="1"/>
  </cols>
  <sheetData>
    <row r="1" spans="1:9" s="1" customFormat="1" ht="15">
      <c r="A1" s="242" t="s">
        <v>64</v>
      </c>
      <c r="B1" s="242"/>
      <c r="C1" s="242"/>
      <c r="D1" s="242"/>
      <c r="E1" s="242"/>
      <c r="F1" s="242"/>
      <c r="G1" s="242"/>
      <c r="H1" s="242"/>
      <c r="I1" s="242"/>
    </row>
    <row r="2" ht="12"/>
    <row r="3" ht="12.75" thickBot="1"/>
    <row r="4" spans="1:9" s="3" customFormat="1" ht="11.25" customHeight="1" thickBot="1">
      <c r="A4" s="277" t="s">
        <v>62</v>
      </c>
      <c r="B4" s="279" t="s">
        <v>11</v>
      </c>
      <c r="C4" s="281" t="s">
        <v>240</v>
      </c>
      <c r="D4" s="282"/>
      <c r="E4" s="282"/>
      <c r="F4" s="283"/>
      <c r="G4" s="284" t="s">
        <v>1</v>
      </c>
      <c r="H4" s="252" t="s">
        <v>72</v>
      </c>
      <c r="I4" s="272" t="s">
        <v>239</v>
      </c>
    </row>
    <row r="5" spans="1:9" s="4" customFormat="1" ht="45.75" thickBot="1">
      <c r="A5" s="278"/>
      <c r="B5" s="280"/>
      <c r="C5" s="73" t="s">
        <v>52</v>
      </c>
      <c r="D5" s="74" t="s">
        <v>53</v>
      </c>
      <c r="E5" s="75" t="s">
        <v>73</v>
      </c>
      <c r="F5" s="75" t="s">
        <v>0</v>
      </c>
      <c r="G5" s="285"/>
      <c r="H5" s="253"/>
      <c r="I5" s="273"/>
    </row>
    <row r="6" spans="1:9" s="5" customFormat="1" ht="12">
      <c r="A6" s="145" t="s">
        <v>242</v>
      </c>
      <c r="B6" s="33">
        <v>9</v>
      </c>
      <c r="C6" s="34">
        <v>2701542.19</v>
      </c>
      <c r="D6" s="20">
        <v>1082849.67</v>
      </c>
      <c r="E6" s="21">
        <v>0</v>
      </c>
      <c r="F6" s="21">
        <v>3784391.86</v>
      </c>
      <c r="G6" s="22">
        <v>420487.9844444444</v>
      </c>
      <c r="H6" s="34">
        <v>0</v>
      </c>
      <c r="I6" s="35">
        <v>11971.81</v>
      </c>
    </row>
    <row r="7" spans="1:9" s="5" customFormat="1" ht="12">
      <c r="A7" s="146" t="s">
        <v>59</v>
      </c>
      <c r="B7" s="36">
        <v>0</v>
      </c>
      <c r="C7" s="50">
        <v>0</v>
      </c>
      <c r="D7" s="51">
        <v>0</v>
      </c>
      <c r="E7" s="52">
        <v>0</v>
      </c>
      <c r="F7" s="52">
        <v>0</v>
      </c>
      <c r="G7" s="102">
        <v>0</v>
      </c>
      <c r="H7" s="50">
        <v>0</v>
      </c>
      <c r="I7" s="53">
        <v>0</v>
      </c>
    </row>
    <row r="8" spans="1:9" s="5" customFormat="1" ht="12.75" thickBot="1">
      <c r="A8" s="147" t="s">
        <v>60</v>
      </c>
      <c r="B8" s="37">
        <v>0</v>
      </c>
      <c r="C8" s="54">
        <v>0</v>
      </c>
      <c r="D8" s="55">
        <v>0</v>
      </c>
      <c r="E8" s="56">
        <v>0</v>
      </c>
      <c r="F8" s="56">
        <v>0</v>
      </c>
      <c r="G8" s="103">
        <v>0</v>
      </c>
      <c r="H8" s="54">
        <v>0</v>
      </c>
      <c r="I8" s="57">
        <v>0</v>
      </c>
    </row>
    <row r="9" spans="1:9" s="5" customFormat="1" ht="12.75" thickBot="1">
      <c r="A9" s="148" t="s">
        <v>5</v>
      </c>
      <c r="B9" s="38">
        <v>9</v>
      </c>
      <c r="C9" s="58">
        <v>2701542.19</v>
      </c>
      <c r="D9" s="59">
        <v>1082849.67</v>
      </c>
      <c r="E9" s="60">
        <v>0</v>
      </c>
      <c r="F9" s="60">
        <v>3784391.86</v>
      </c>
      <c r="G9" s="104">
        <v>420487.9844444444</v>
      </c>
      <c r="H9" s="58">
        <v>0</v>
      </c>
      <c r="I9" s="61">
        <v>11971.81</v>
      </c>
    </row>
    <row r="10" spans="1:9" s="7" customFormat="1" ht="4.5" customHeight="1" thickBot="1">
      <c r="A10" s="149"/>
      <c r="B10" s="66"/>
      <c r="C10" s="150"/>
      <c r="D10" s="150"/>
      <c r="E10" s="150"/>
      <c r="F10" s="151"/>
      <c r="G10" s="150"/>
      <c r="H10" s="151"/>
      <c r="I10" s="152"/>
    </row>
    <row r="11" spans="1:9" s="8" customFormat="1" ht="12.75" thickBot="1">
      <c r="A11" s="274" t="s">
        <v>61</v>
      </c>
      <c r="B11" s="275"/>
      <c r="C11" s="275"/>
      <c r="D11" s="275"/>
      <c r="E11" s="275"/>
      <c r="F11" s="275"/>
      <c r="G11" s="275"/>
      <c r="H11" s="275"/>
      <c r="I11" s="276"/>
    </row>
    <row r="12" spans="1:9" s="7" customFormat="1" ht="4.5" customHeight="1" thickBot="1">
      <c r="A12" s="149"/>
      <c r="B12" s="66"/>
      <c r="C12" s="150"/>
      <c r="D12" s="150"/>
      <c r="E12" s="150"/>
      <c r="F12" s="151"/>
      <c r="G12" s="150"/>
      <c r="H12" s="151"/>
      <c r="I12" s="152"/>
    </row>
    <row r="13" spans="1:9" s="7" customFormat="1" ht="12.75" thickBot="1">
      <c r="A13" s="153" t="s">
        <v>6</v>
      </c>
      <c r="B13" s="67">
        <v>0</v>
      </c>
      <c r="C13" s="39">
        <v>0</v>
      </c>
      <c r="D13" s="40">
        <v>0</v>
      </c>
      <c r="E13" s="41">
        <v>0</v>
      </c>
      <c r="F13" s="41">
        <v>0</v>
      </c>
      <c r="G13" s="107">
        <v>0</v>
      </c>
      <c r="H13" s="39">
        <v>0</v>
      </c>
      <c r="I13" s="42">
        <v>0</v>
      </c>
    </row>
    <row r="14" spans="1:9" s="7" customFormat="1" ht="4.5" customHeight="1" thickBot="1">
      <c r="A14" s="149"/>
      <c r="B14" s="66"/>
      <c r="C14" s="150"/>
      <c r="D14" s="150"/>
      <c r="E14" s="150"/>
      <c r="F14" s="151"/>
      <c r="G14" s="150"/>
      <c r="H14" s="151"/>
      <c r="I14" s="152"/>
    </row>
    <row r="15" spans="1:9" s="8" customFormat="1" ht="12.75" hidden="1" outlineLevel="1" thickBot="1">
      <c r="A15" s="274" t="s">
        <v>35</v>
      </c>
      <c r="B15" s="275"/>
      <c r="C15" s="275"/>
      <c r="D15" s="275"/>
      <c r="E15" s="275"/>
      <c r="F15" s="275"/>
      <c r="G15" s="275"/>
      <c r="H15" s="275"/>
      <c r="I15" s="276"/>
    </row>
    <row r="16" spans="1:9" s="7" customFormat="1" ht="4.5" customHeight="1" hidden="1" outlineLevel="1" thickBot="1">
      <c r="A16" s="154"/>
      <c r="B16" s="68"/>
      <c r="C16" s="155"/>
      <c r="D16" s="155"/>
      <c r="E16" s="155"/>
      <c r="F16" s="156"/>
      <c r="G16" s="155"/>
      <c r="H16" s="156"/>
      <c r="I16" s="157"/>
    </row>
    <row r="17" spans="1:9" s="7" customFormat="1" ht="12" customHeight="1" hidden="1" outlineLevel="1">
      <c r="A17" s="158" t="s">
        <v>27</v>
      </c>
      <c r="B17" s="69">
        <v>0</v>
      </c>
      <c r="C17" s="159">
        <v>0</v>
      </c>
      <c r="D17" s="160">
        <v>0</v>
      </c>
      <c r="E17" s="161">
        <v>0</v>
      </c>
      <c r="F17" s="161">
        <v>0</v>
      </c>
      <c r="G17" s="49" t="e">
        <v>#DIV/0!</v>
      </c>
      <c r="H17" s="159">
        <v>0</v>
      </c>
      <c r="I17" s="162">
        <v>0</v>
      </c>
    </row>
    <row r="18" spans="1:9" s="12" customFormat="1" ht="11.25" hidden="1" outlineLevel="2">
      <c r="A18" s="163" t="s">
        <v>25</v>
      </c>
      <c r="B18" s="31">
        <v>0</v>
      </c>
      <c r="C18" s="164">
        <v>0</v>
      </c>
      <c r="D18" s="165">
        <v>0</v>
      </c>
      <c r="E18" s="166">
        <v>0</v>
      </c>
      <c r="F18" s="166">
        <v>0</v>
      </c>
      <c r="G18" s="167" t="e">
        <v>#DIV/0!</v>
      </c>
      <c r="H18" s="164">
        <v>0</v>
      </c>
      <c r="I18" s="168">
        <v>0</v>
      </c>
    </row>
    <row r="19" spans="1:9" s="12" customFormat="1" ht="12" hidden="1" outlineLevel="2" thickBot="1">
      <c r="A19" s="169" t="s">
        <v>26</v>
      </c>
      <c r="B19" s="30">
        <v>0</v>
      </c>
      <c r="C19" s="170">
        <v>0</v>
      </c>
      <c r="D19" s="171">
        <v>0</v>
      </c>
      <c r="E19" s="172">
        <v>0</v>
      </c>
      <c r="F19" s="172">
        <v>0</v>
      </c>
      <c r="G19" s="173" t="e">
        <v>#DIV/0!</v>
      </c>
      <c r="H19" s="170">
        <v>0</v>
      </c>
      <c r="I19" s="174">
        <v>0</v>
      </c>
    </row>
    <row r="20" spans="1:9" s="7" customFormat="1" ht="4.5" customHeight="1" hidden="1" outlineLevel="1" thickBot="1">
      <c r="A20" s="149"/>
      <c r="B20" s="66"/>
      <c r="C20" s="150"/>
      <c r="D20" s="150"/>
      <c r="E20" s="150"/>
      <c r="F20" s="151"/>
      <c r="G20" s="150"/>
      <c r="H20" s="151"/>
      <c r="I20" s="152"/>
    </row>
    <row r="21" spans="1:9" s="7" customFormat="1" ht="12" customHeight="1" hidden="1" outlineLevel="1">
      <c r="A21" s="158" t="s">
        <v>18</v>
      </c>
      <c r="B21" s="69">
        <v>0</v>
      </c>
      <c r="C21" s="159">
        <v>0</v>
      </c>
      <c r="D21" s="160">
        <v>0</v>
      </c>
      <c r="E21" s="161">
        <v>0</v>
      </c>
      <c r="F21" s="161">
        <v>0</v>
      </c>
      <c r="G21" s="49" t="e">
        <v>#DIV/0!</v>
      </c>
      <c r="H21" s="159">
        <v>0</v>
      </c>
      <c r="I21" s="162">
        <v>0</v>
      </c>
    </row>
    <row r="22" spans="1:9" s="12" customFormat="1" ht="11.25" hidden="1" outlineLevel="2">
      <c r="A22" s="163" t="s">
        <v>2</v>
      </c>
      <c r="B22" s="31">
        <v>0</v>
      </c>
      <c r="C22" s="164">
        <v>0</v>
      </c>
      <c r="D22" s="165">
        <v>0</v>
      </c>
      <c r="E22" s="166">
        <v>0</v>
      </c>
      <c r="F22" s="166">
        <v>0</v>
      </c>
      <c r="G22" s="167" t="e">
        <v>#DIV/0!</v>
      </c>
      <c r="H22" s="164">
        <v>0</v>
      </c>
      <c r="I22" s="168">
        <v>0</v>
      </c>
    </row>
    <row r="23" spans="1:9" s="12" customFormat="1" ht="11.25" hidden="1" outlineLevel="2">
      <c r="A23" s="163" t="s">
        <v>4</v>
      </c>
      <c r="B23" s="31">
        <v>0</v>
      </c>
      <c r="C23" s="164">
        <v>0</v>
      </c>
      <c r="D23" s="165">
        <v>0</v>
      </c>
      <c r="E23" s="166">
        <v>0</v>
      </c>
      <c r="F23" s="166">
        <v>0</v>
      </c>
      <c r="G23" s="167" t="e">
        <v>#DIV/0!</v>
      </c>
      <c r="H23" s="164">
        <v>0</v>
      </c>
      <c r="I23" s="168">
        <v>0</v>
      </c>
    </row>
    <row r="24" spans="1:9" s="12" customFormat="1" ht="11.25" hidden="1" outlineLevel="2">
      <c r="A24" s="175" t="s">
        <v>3</v>
      </c>
      <c r="B24" s="32">
        <v>0</v>
      </c>
      <c r="C24" s="176">
        <v>0</v>
      </c>
      <c r="D24" s="177">
        <v>0</v>
      </c>
      <c r="E24" s="178">
        <v>0</v>
      </c>
      <c r="F24" s="178">
        <v>0</v>
      </c>
      <c r="G24" s="179" t="e">
        <v>#DIV/0!</v>
      </c>
      <c r="H24" s="176">
        <v>0</v>
      </c>
      <c r="I24" s="180">
        <v>0</v>
      </c>
    </row>
    <row r="25" spans="1:9" s="12" customFormat="1" ht="12" hidden="1" outlineLevel="2" thickBot="1">
      <c r="A25" s="175" t="s">
        <v>14</v>
      </c>
      <c r="B25" s="30">
        <v>0</v>
      </c>
      <c r="C25" s="176">
        <v>0</v>
      </c>
      <c r="D25" s="177">
        <v>0</v>
      </c>
      <c r="E25" s="178">
        <v>0</v>
      </c>
      <c r="F25" s="178">
        <v>0</v>
      </c>
      <c r="G25" s="173" t="e">
        <v>#DIV/0!</v>
      </c>
      <c r="H25" s="170">
        <v>0</v>
      </c>
      <c r="I25" s="174">
        <v>0</v>
      </c>
    </row>
    <row r="26" spans="1:9" ht="4.5" customHeight="1" hidden="1" outlineLevel="1" thickBot="1">
      <c r="A26" s="149"/>
      <c r="B26" s="66"/>
      <c r="C26" s="150"/>
      <c r="D26" s="150"/>
      <c r="E26" s="150"/>
      <c r="F26" s="151"/>
      <c r="G26" s="150"/>
      <c r="H26" s="151"/>
      <c r="I26" s="152"/>
    </row>
    <row r="27" spans="1:9" s="7" customFormat="1" ht="12" customHeight="1" hidden="1" outlineLevel="1">
      <c r="A27" s="158" t="s">
        <v>19</v>
      </c>
      <c r="B27" s="69">
        <v>0</v>
      </c>
      <c r="C27" s="159">
        <v>0</v>
      </c>
      <c r="D27" s="160">
        <v>0</v>
      </c>
      <c r="E27" s="161">
        <v>0</v>
      </c>
      <c r="F27" s="161">
        <v>0</v>
      </c>
      <c r="G27" s="49" t="e">
        <v>#DIV/0!</v>
      </c>
      <c r="H27" s="159">
        <v>0</v>
      </c>
      <c r="I27" s="162">
        <v>0</v>
      </c>
    </row>
    <row r="28" spans="1:9" s="12" customFormat="1" ht="11.25" hidden="1" outlineLevel="2">
      <c r="A28" s="163" t="s">
        <v>12</v>
      </c>
      <c r="B28" s="31">
        <v>0</v>
      </c>
      <c r="C28" s="164">
        <v>0</v>
      </c>
      <c r="D28" s="165">
        <v>0</v>
      </c>
      <c r="E28" s="166">
        <v>0</v>
      </c>
      <c r="F28" s="166">
        <v>0</v>
      </c>
      <c r="G28" s="167" t="e">
        <v>#DIV/0!</v>
      </c>
      <c r="H28" s="164">
        <v>0</v>
      </c>
      <c r="I28" s="168">
        <v>0</v>
      </c>
    </row>
    <row r="29" spans="1:9" s="12" customFormat="1" ht="11.25" hidden="1" outlineLevel="2">
      <c r="A29" s="163" t="s">
        <v>13</v>
      </c>
      <c r="B29" s="31">
        <v>0</v>
      </c>
      <c r="C29" s="164">
        <v>0</v>
      </c>
      <c r="D29" s="165">
        <v>0</v>
      </c>
      <c r="E29" s="166">
        <v>0</v>
      </c>
      <c r="F29" s="166">
        <v>0</v>
      </c>
      <c r="G29" s="167" t="e">
        <v>#DIV/0!</v>
      </c>
      <c r="H29" s="164">
        <v>0</v>
      </c>
      <c r="I29" s="168">
        <v>0</v>
      </c>
    </row>
    <row r="30" spans="1:9" s="12" customFormat="1" ht="11.25" hidden="1" outlineLevel="2">
      <c r="A30" s="163" t="s">
        <v>54</v>
      </c>
      <c r="B30" s="31">
        <v>0</v>
      </c>
      <c r="C30" s="164">
        <v>0</v>
      </c>
      <c r="D30" s="165">
        <v>0</v>
      </c>
      <c r="E30" s="166">
        <v>0</v>
      </c>
      <c r="F30" s="166">
        <v>0</v>
      </c>
      <c r="G30" s="167" t="e">
        <v>#DIV/0!</v>
      </c>
      <c r="H30" s="164">
        <v>0</v>
      </c>
      <c r="I30" s="168">
        <v>0</v>
      </c>
    </row>
    <row r="31" spans="1:9" s="12" customFormat="1" ht="12" hidden="1" outlineLevel="2" thickBot="1">
      <c r="A31" s="169" t="s">
        <v>14</v>
      </c>
      <c r="B31" s="30">
        <v>0</v>
      </c>
      <c r="C31" s="170">
        <v>0</v>
      </c>
      <c r="D31" s="171">
        <v>0</v>
      </c>
      <c r="E31" s="172">
        <v>0</v>
      </c>
      <c r="F31" s="172">
        <v>0</v>
      </c>
      <c r="G31" s="173" t="e">
        <v>#DIV/0!</v>
      </c>
      <c r="H31" s="170">
        <v>0</v>
      </c>
      <c r="I31" s="174">
        <v>0</v>
      </c>
    </row>
    <row r="32" spans="1:9" s="7" customFormat="1" ht="4.5" customHeight="1" hidden="1" outlineLevel="1" thickBot="1">
      <c r="A32" s="149"/>
      <c r="B32" s="66"/>
      <c r="C32" s="150"/>
      <c r="D32" s="150"/>
      <c r="E32" s="150"/>
      <c r="F32" s="151"/>
      <c r="G32" s="150"/>
      <c r="H32" s="151"/>
      <c r="I32" s="152"/>
    </row>
    <row r="33" spans="1:9" s="7" customFormat="1" ht="12" customHeight="1" hidden="1" outlineLevel="1">
      <c r="A33" s="158" t="s">
        <v>58</v>
      </c>
      <c r="B33" s="69">
        <v>0</v>
      </c>
      <c r="C33" s="159">
        <v>0</v>
      </c>
      <c r="D33" s="160">
        <v>0</v>
      </c>
      <c r="E33" s="161">
        <v>0</v>
      </c>
      <c r="F33" s="161">
        <v>0</v>
      </c>
      <c r="G33" s="49" t="e">
        <v>#DIV/0!</v>
      </c>
      <c r="H33" s="159">
        <v>0</v>
      </c>
      <c r="I33" s="162">
        <v>0</v>
      </c>
    </row>
    <row r="34" spans="1:9" s="12" customFormat="1" ht="11.25" hidden="1" outlineLevel="2">
      <c r="A34" s="163" t="s">
        <v>25</v>
      </c>
      <c r="B34" s="31">
        <v>0</v>
      </c>
      <c r="C34" s="164">
        <v>0</v>
      </c>
      <c r="D34" s="165">
        <v>0</v>
      </c>
      <c r="E34" s="166">
        <v>0</v>
      </c>
      <c r="F34" s="166">
        <v>0</v>
      </c>
      <c r="G34" s="167" t="e">
        <v>#DIV/0!</v>
      </c>
      <c r="H34" s="164">
        <v>0</v>
      </c>
      <c r="I34" s="168">
        <v>0</v>
      </c>
    </row>
    <row r="35" spans="1:9" s="12" customFormat="1" ht="12" hidden="1" outlineLevel="2" thickBot="1">
      <c r="A35" s="169" t="s">
        <v>26</v>
      </c>
      <c r="B35" s="30">
        <v>0</v>
      </c>
      <c r="C35" s="170">
        <v>0</v>
      </c>
      <c r="D35" s="171">
        <v>0</v>
      </c>
      <c r="E35" s="172">
        <v>0</v>
      </c>
      <c r="F35" s="172">
        <v>0</v>
      </c>
      <c r="G35" s="173" t="e">
        <v>#DIV/0!</v>
      </c>
      <c r="H35" s="170">
        <v>0</v>
      </c>
      <c r="I35" s="174">
        <v>0</v>
      </c>
    </row>
    <row r="36" spans="1:9" s="7" customFormat="1" ht="4.5" customHeight="1" hidden="1" outlineLevel="1" thickBot="1">
      <c r="A36" s="149"/>
      <c r="B36" s="66"/>
      <c r="C36" s="150"/>
      <c r="D36" s="150"/>
      <c r="E36" s="150"/>
      <c r="F36" s="151"/>
      <c r="G36" s="150"/>
      <c r="H36" s="151"/>
      <c r="I36" s="152"/>
    </row>
    <row r="37" spans="1:9" s="7" customFormat="1" ht="12" customHeight="1" hidden="1" outlineLevel="1">
      <c r="A37" s="158" t="s">
        <v>20</v>
      </c>
      <c r="B37" s="69">
        <v>0</v>
      </c>
      <c r="C37" s="159">
        <v>0</v>
      </c>
      <c r="D37" s="160">
        <v>0</v>
      </c>
      <c r="E37" s="161">
        <v>0</v>
      </c>
      <c r="F37" s="161">
        <v>0</v>
      </c>
      <c r="G37" s="49" t="e">
        <v>#DIV/0!</v>
      </c>
      <c r="H37" s="159">
        <v>0</v>
      </c>
      <c r="I37" s="162">
        <v>0</v>
      </c>
    </row>
    <row r="38" spans="1:9" s="12" customFormat="1" ht="11.25" hidden="1" outlineLevel="2">
      <c r="A38" s="163" t="s">
        <v>15</v>
      </c>
      <c r="B38" s="31">
        <v>0</v>
      </c>
      <c r="C38" s="164">
        <v>0</v>
      </c>
      <c r="D38" s="165">
        <v>0</v>
      </c>
      <c r="E38" s="166">
        <v>0</v>
      </c>
      <c r="F38" s="166">
        <v>0</v>
      </c>
      <c r="G38" s="167" t="e">
        <v>#DIV/0!</v>
      </c>
      <c r="H38" s="164">
        <v>0</v>
      </c>
      <c r="I38" s="168">
        <v>0</v>
      </c>
    </row>
    <row r="39" spans="1:9" s="12" customFormat="1" ht="11.25" hidden="1" outlineLevel="2">
      <c r="A39" s="163" t="s">
        <v>16</v>
      </c>
      <c r="B39" s="31">
        <v>0</v>
      </c>
      <c r="C39" s="164">
        <v>0</v>
      </c>
      <c r="D39" s="165">
        <v>0</v>
      </c>
      <c r="E39" s="166">
        <v>0</v>
      </c>
      <c r="F39" s="166">
        <v>0</v>
      </c>
      <c r="G39" s="167" t="e">
        <v>#DIV/0!</v>
      </c>
      <c r="H39" s="164">
        <v>0</v>
      </c>
      <c r="I39" s="168">
        <v>0</v>
      </c>
    </row>
    <row r="40" spans="1:9" s="12" customFormat="1" ht="11.25" hidden="1" outlineLevel="2">
      <c r="A40" s="163" t="s">
        <v>17</v>
      </c>
      <c r="B40" s="31">
        <v>0</v>
      </c>
      <c r="C40" s="164">
        <v>0</v>
      </c>
      <c r="D40" s="165">
        <v>0</v>
      </c>
      <c r="E40" s="166">
        <v>0</v>
      </c>
      <c r="F40" s="166">
        <v>0</v>
      </c>
      <c r="G40" s="167" t="e">
        <v>#DIV/0!</v>
      </c>
      <c r="H40" s="164">
        <v>0</v>
      </c>
      <c r="I40" s="168">
        <v>0</v>
      </c>
    </row>
    <row r="41" spans="1:9" s="12" customFormat="1" ht="12" hidden="1" outlineLevel="2" thickBot="1">
      <c r="A41" s="169" t="s">
        <v>14</v>
      </c>
      <c r="B41" s="30">
        <v>0</v>
      </c>
      <c r="C41" s="170">
        <v>0</v>
      </c>
      <c r="D41" s="171">
        <v>0</v>
      </c>
      <c r="E41" s="172">
        <v>0</v>
      </c>
      <c r="F41" s="172">
        <v>0</v>
      </c>
      <c r="G41" s="173" t="e">
        <v>#DIV/0!</v>
      </c>
      <c r="H41" s="170">
        <v>0</v>
      </c>
      <c r="I41" s="174">
        <v>0</v>
      </c>
    </row>
    <row r="42" spans="1:9" s="7" customFormat="1" ht="4.5" customHeight="1" hidden="1" outlineLevel="1" thickBot="1">
      <c r="A42" s="149"/>
      <c r="B42" s="66"/>
      <c r="C42" s="150"/>
      <c r="D42" s="150"/>
      <c r="E42" s="150"/>
      <c r="F42" s="151"/>
      <c r="G42" s="150"/>
      <c r="H42" s="151"/>
      <c r="I42" s="152"/>
    </row>
    <row r="43" spans="1:9" s="7" customFormat="1" ht="12" customHeight="1" hidden="1" outlineLevel="1">
      <c r="A43" s="158" t="s">
        <v>30</v>
      </c>
      <c r="B43" s="69">
        <v>0</v>
      </c>
      <c r="C43" s="159">
        <v>0</v>
      </c>
      <c r="D43" s="160">
        <v>0</v>
      </c>
      <c r="E43" s="161">
        <v>0</v>
      </c>
      <c r="F43" s="161">
        <v>0</v>
      </c>
      <c r="G43" s="49" t="e">
        <v>#DIV/0!</v>
      </c>
      <c r="H43" s="159">
        <v>0</v>
      </c>
      <c r="I43" s="162">
        <v>0</v>
      </c>
    </row>
    <row r="44" spans="1:9" s="12" customFormat="1" ht="11.25" hidden="1" outlineLevel="2">
      <c r="A44" s="163" t="s">
        <v>28</v>
      </c>
      <c r="B44" s="31">
        <v>0</v>
      </c>
      <c r="C44" s="164">
        <v>0</v>
      </c>
      <c r="D44" s="165">
        <v>0</v>
      </c>
      <c r="E44" s="166">
        <v>0</v>
      </c>
      <c r="F44" s="166">
        <v>0</v>
      </c>
      <c r="G44" s="167" t="e">
        <v>#DIV/0!</v>
      </c>
      <c r="H44" s="164">
        <v>0</v>
      </c>
      <c r="I44" s="168">
        <v>0</v>
      </c>
    </row>
    <row r="45" spans="1:9" s="12" customFormat="1" ht="11.25" hidden="1" outlineLevel="2">
      <c r="A45" s="163" t="s">
        <v>46</v>
      </c>
      <c r="B45" s="31">
        <v>0</v>
      </c>
      <c r="C45" s="164">
        <v>0</v>
      </c>
      <c r="D45" s="165">
        <v>0</v>
      </c>
      <c r="E45" s="166">
        <v>0</v>
      </c>
      <c r="F45" s="166">
        <v>0</v>
      </c>
      <c r="G45" s="167" t="e">
        <v>#DIV/0!</v>
      </c>
      <c r="H45" s="164">
        <v>0</v>
      </c>
      <c r="I45" s="168">
        <v>0</v>
      </c>
    </row>
    <row r="46" spans="1:9" s="12" customFormat="1" ht="12" hidden="1" outlineLevel="2" thickBot="1">
      <c r="A46" s="175" t="s">
        <v>29</v>
      </c>
      <c r="B46" s="30">
        <v>0</v>
      </c>
      <c r="C46" s="176">
        <v>0</v>
      </c>
      <c r="D46" s="177">
        <v>0</v>
      </c>
      <c r="E46" s="178">
        <v>0</v>
      </c>
      <c r="F46" s="178">
        <v>0</v>
      </c>
      <c r="G46" s="173" t="e">
        <v>#DIV/0!</v>
      </c>
      <c r="H46" s="170">
        <v>0</v>
      </c>
      <c r="I46" s="174">
        <v>0</v>
      </c>
    </row>
    <row r="47" spans="1:9" s="7" customFormat="1" ht="4.5" customHeight="1" hidden="1" outlineLevel="1" thickBot="1">
      <c r="A47" s="149"/>
      <c r="B47" s="66"/>
      <c r="C47" s="150"/>
      <c r="D47" s="150"/>
      <c r="E47" s="150"/>
      <c r="F47" s="151"/>
      <c r="G47" s="150"/>
      <c r="H47" s="151"/>
      <c r="I47" s="152"/>
    </row>
    <row r="48" spans="1:9" s="7" customFormat="1" ht="12" customHeight="1" hidden="1" outlineLevel="1">
      <c r="A48" s="158" t="s">
        <v>23</v>
      </c>
      <c r="B48" s="69">
        <v>0</v>
      </c>
      <c r="C48" s="159">
        <v>0</v>
      </c>
      <c r="D48" s="160">
        <v>0</v>
      </c>
      <c r="E48" s="161">
        <v>0</v>
      </c>
      <c r="F48" s="161">
        <v>0</v>
      </c>
      <c r="G48" s="49" t="e">
        <v>#DIV/0!</v>
      </c>
      <c r="H48" s="159">
        <v>0</v>
      </c>
      <c r="I48" s="162">
        <v>0</v>
      </c>
    </row>
    <row r="49" spans="1:9" s="12" customFormat="1" ht="11.25" hidden="1" outlineLevel="2">
      <c r="A49" s="163" t="s">
        <v>22</v>
      </c>
      <c r="B49" s="31">
        <v>0</v>
      </c>
      <c r="C49" s="164">
        <v>0</v>
      </c>
      <c r="D49" s="165">
        <v>0</v>
      </c>
      <c r="E49" s="166">
        <v>0</v>
      </c>
      <c r="F49" s="166">
        <v>0</v>
      </c>
      <c r="G49" s="167" t="e">
        <v>#DIV/0!</v>
      </c>
      <c r="H49" s="164">
        <v>0</v>
      </c>
      <c r="I49" s="168">
        <v>0</v>
      </c>
    </row>
    <row r="50" spans="1:9" s="12" customFormat="1" ht="12" hidden="1" outlineLevel="2" thickBot="1">
      <c r="A50" s="169" t="s">
        <v>21</v>
      </c>
      <c r="B50" s="30">
        <v>0</v>
      </c>
      <c r="C50" s="170">
        <v>0</v>
      </c>
      <c r="D50" s="171">
        <v>0</v>
      </c>
      <c r="E50" s="172">
        <v>0</v>
      </c>
      <c r="F50" s="172">
        <v>0</v>
      </c>
      <c r="G50" s="173" t="e">
        <v>#DIV/0!</v>
      </c>
      <c r="H50" s="170">
        <v>0</v>
      </c>
      <c r="I50" s="174">
        <v>0</v>
      </c>
    </row>
    <row r="51" spans="1:9" s="7" customFormat="1" ht="4.5" customHeight="1" hidden="1" outlineLevel="1" thickBot="1">
      <c r="A51" s="149"/>
      <c r="B51" s="66"/>
      <c r="C51" s="150"/>
      <c r="D51" s="150"/>
      <c r="E51" s="150"/>
      <c r="F51" s="151"/>
      <c r="G51" s="150"/>
      <c r="H51" s="151"/>
      <c r="I51" s="152"/>
    </row>
    <row r="52" spans="1:9" s="7" customFormat="1" ht="12" customHeight="1" hidden="1" outlineLevel="1">
      <c r="A52" s="158" t="s">
        <v>8</v>
      </c>
      <c r="B52" s="69">
        <v>0</v>
      </c>
      <c r="C52" s="159">
        <v>0</v>
      </c>
      <c r="D52" s="160">
        <v>0</v>
      </c>
      <c r="E52" s="161">
        <v>0</v>
      </c>
      <c r="F52" s="161">
        <v>0</v>
      </c>
      <c r="G52" s="49" t="e">
        <v>#DIV/0!</v>
      </c>
      <c r="H52" s="159">
        <v>0</v>
      </c>
      <c r="I52" s="162">
        <v>0</v>
      </c>
    </row>
    <row r="53" spans="1:9" s="12" customFormat="1" ht="11.25" hidden="1" outlineLevel="2">
      <c r="A53" s="163" t="s">
        <v>9</v>
      </c>
      <c r="B53" s="31">
        <v>0</v>
      </c>
      <c r="C53" s="164">
        <v>0</v>
      </c>
      <c r="D53" s="165">
        <v>0</v>
      </c>
      <c r="E53" s="166">
        <v>0</v>
      </c>
      <c r="F53" s="166">
        <v>0</v>
      </c>
      <c r="G53" s="167" t="e">
        <v>#DIV/0!</v>
      </c>
      <c r="H53" s="164">
        <v>0</v>
      </c>
      <c r="I53" s="168">
        <v>0</v>
      </c>
    </row>
    <row r="54" spans="1:9" s="12" customFormat="1" ht="12" hidden="1" outlineLevel="2" thickBot="1">
      <c r="A54" s="169" t="s">
        <v>24</v>
      </c>
      <c r="B54" s="30">
        <v>0</v>
      </c>
      <c r="C54" s="170">
        <v>0</v>
      </c>
      <c r="D54" s="171">
        <v>0</v>
      </c>
      <c r="E54" s="172">
        <v>0</v>
      </c>
      <c r="F54" s="172">
        <v>0</v>
      </c>
      <c r="G54" s="173" t="e">
        <v>#DIV/0!</v>
      </c>
      <c r="H54" s="170">
        <v>0</v>
      </c>
      <c r="I54" s="174">
        <v>0</v>
      </c>
    </row>
    <row r="55" spans="1:9" s="7" customFormat="1" ht="4.5" customHeight="1" hidden="1" outlineLevel="1" thickBot="1">
      <c r="A55" s="149"/>
      <c r="B55" s="66"/>
      <c r="C55" s="150"/>
      <c r="D55" s="150"/>
      <c r="E55" s="150"/>
      <c r="F55" s="151"/>
      <c r="G55" s="150"/>
      <c r="H55" s="151"/>
      <c r="I55" s="152"/>
    </row>
    <row r="56" spans="1:9" s="12" customFormat="1" ht="12" hidden="1" outlineLevel="1">
      <c r="A56" s="158" t="s">
        <v>55</v>
      </c>
      <c r="B56" s="69">
        <v>0</v>
      </c>
      <c r="C56" s="159">
        <v>0</v>
      </c>
      <c r="D56" s="160">
        <v>0</v>
      </c>
      <c r="E56" s="161">
        <v>0</v>
      </c>
      <c r="F56" s="161">
        <v>0</v>
      </c>
      <c r="G56" s="49" t="e">
        <v>#DIV/0!</v>
      </c>
      <c r="H56" s="159">
        <v>0</v>
      </c>
      <c r="I56" s="162">
        <v>0</v>
      </c>
    </row>
    <row r="57" spans="1:9" s="12" customFormat="1" ht="11.25" hidden="1" outlineLevel="2">
      <c r="A57" s="163" t="s">
        <v>56</v>
      </c>
      <c r="B57" s="31">
        <v>0</v>
      </c>
      <c r="C57" s="164">
        <v>0</v>
      </c>
      <c r="D57" s="165">
        <v>0</v>
      </c>
      <c r="E57" s="166">
        <v>0</v>
      </c>
      <c r="F57" s="166">
        <v>0</v>
      </c>
      <c r="G57" s="167" t="e">
        <v>#DIV/0!</v>
      </c>
      <c r="H57" s="164">
        <v>0</v>
      </c>
      <c r="I57" s="168">
        <v>0</v>
      </c>
    </row>
    <row r="58" spans="1:9" s="12" customFormat="1" ht="11.25" hidden="1" outlineLevel="2">
      <c r="A58" s="163" t="s">
        <v>57</v>
      </c>
      <c r="B58" s="31">
        <v>0</v>
      </c>
      <c r="C58" s="164">
        <v>0</v>
      </c>
      <c r="D58" s="165">
        <v>0</v>
      </c>
      <c r="E58" s="166">
        <v>0</v>
      </c>
      <c r="F58" s="166">
        <v>0</v>
      </c>
      <c r="G58" s="167" t="e">
        <v>#DIV/0!</v>
      </c>
      <c r="H58" s="164">
        <v>0</v>
      </c>
      <c r="I58" s="168">
        <v>0</v>
      </c>
    </row>
    <row r="59" spans="1:9" s="12" customFormat="1" ht="12" hidden="1" outlineLevel="2" thickBot="1">
      <c r="A59" s="175" t="s">
        <v>14</v>
      </c>
      <c r="B59" s="30">
        <v>0</v>
      </c>
      <c r="C59" s="176">
        <v>0</v>
      </c>
      <c r="D59" s="177">
        <v>0</v>
      </c>
      <c r="E59" s="178">
        <v>0</v>
      </c>
      <c r="F59" s="178">
        <v>0</v>
      </c>
      <c r="G59" s="173" t="e">
        <v>#DIV/0!</v>
      </c>
      <c r="H59" s="170">
        <v>0</v>
      </c>
      <c r="I59" s="174">
        <v>0</v>
      </c>
    </row>
    <row r="60" spans="1:9" s="7" customFormat="1" ht="4.5" customHeight="1" hidden="1" outlineLevel="1" thickBot="1">
      <c r="A60" s="149"/>
      <c r="B60" s="66"/>
      <c r="C60" s="150"/>
      <c r="D60" s="150"/>
      <c r="E60" s="150"/>
      <c r="F60" s="151"/>
      <c r="G60" s="150"/>
      <c r="H60" s="151"/>
      <c r="I60" s="152"/>
    </row>
    <row r="61" spans="1:9" s="7" customFormat="1" ht="12.75" collapsed="1" thickBot="1">
      <c r="A61" s="153" t="s">
        <v>47</v>
      </c>
      <c r="B61" s="67">
        <v>0</v>
      </c>
      <c r="C61" s="39">
        <v>0</v>
      </c>
      <c r="D61" s="40">
        <v>0</v>
      </c>
      <c r="E61" s="41">
        <v>0</v>
      </c>
      <c r="F61" s="41">
        <v>0</v>
      </c>
      <c r="G61" s="107">
        <v>0</v>
      </c>
      <c r="H61" s="39">
        <v>0</v>
      </c>
      <c r="I61" s="42">
        <v>0</v>
      </c>
    </row>
    <row r="62" spans="1:9" s="7" customFormat="1" ht="4.5" customHeight="1" thickBot="1">
      <c r="A62" s="154"/>
      <c r="B62" s="68"/>
      <c r="C62" s="155"/>
      <c r="D62" s="155"/>
      <c r="E62" s="155"/>
      <c r="F62" s="156"/>
      <c r="G62" s="155">
        <v>0</v>
      </c>
      <c r="H62" s="156"/>
      <c r="I62" s="157"/>
    </row>
    <row r="63" spans="1:9" s="7" customFormat="1" ht="12.75" hidden="1" outlineLevel="1" thickBot="1">
      <c r="A63" s="274" t="s">
        <v>65</v>
      </c>
      <c r="B63" s="275"/>
      <c r="C63" s="275"/>
      <c r="D63" s="275"/>
      <c r="E63" s="275"/>
      <c r="F63" s="275"/>
      <c r="G63" s="275"/>
      <c r="H63" s="275"/>
      <c r="I63" s="276"/>
    </row>
    <row r="64" spans="1:9" s="7" customFormat="1" ht="4.5" customHeight="1" hidden="1" outlineLevel="1" thickBot="1">
      <c r="A64" s="154"/>
      <c r="B64" s="68"/>
      <c r="C64" s="155"/>
      <c r="D64" s="155"/>
      <c r="E64" s="155"/>
      <c r="F64" s="156"/>
      <c r="G64" s="155"/>
      <c r="H64" s="156"/>
      <c r="I64" s="157"/>
    </row>
    <row r="65" spans="1:9" s="7" customFormat="1" ht="12" customHeight="1" hidden="1" outlineLevel="1">
      <c r="A65" s="158" t="s">
        <v>27</v>
      </c>
      <c r="B65" s="69">
        <v>1</v>
      </c>
      <c r="C65" s="159">
        <v>0</v>
      </c>
      <c r="D65" s="160">
        <v>0</v>
      </c>
      <c r="E65" s="161">
        <v>0</v>
      </c>
      <c r="F65" s="161">
        <v>0</v>
      </c>
      <c r="G65" s="49">
        <v>0</v>
      </c>
      <c r="H65" s="159">
        <v>0</v>
      </c>
      <c r="I65" s="162">
        <v>0</v>
      </c>
    </row>
    <row r="66" spans="1:9" s="12" customFormat="1" ht="11.25" hidden="1" outlineLevel="2">
      <c r="A66" s="163" t="s">
        <v>25</v>
      </c>
      <c r="B66" s="31">
        <v>0</v>
      </c>
      <c r="C66" s="164">
        <v>0</v>
      </c>
      <c r="D66" s="165">
        <v>0</v>
      </c>
      <c r="E66" s="166">
        <v>0</v>
      </c>
      <c r="F66" s="166">
        <v>0</v>
      </c>
      <c r="G66" s="167" t="e">
        <v>#DIV/0!</v>
      </c>
      <c r="H66" s="164">
        <v>0</v>
      </c>
      <c r="I66" s="168">
        <v>0</v>
      </c>
    </row>
    <row r="67" spans="1:9" s="12" customFormat="1" ht="12" hidden="1" outlineLevel="2" thickBot="1">
      <c r="A67" s="169" t="s">
        <v>26</v>
      </c>
      <c r="B67" s="30">
        <v>1</v>
      </c>
      <c r="C67" s="170">
        <v>0</v>
      </c>
      <c r="D67" s="171">
        <v>0</v>
      </c>
      <c r="E67" s="172">
        <v>0</v>
      </c>
      <c r="F67" s="172">
        <v>0</v>
      </c>
      <c r="G67" s="173">
        <v>0</v>
      </c>
      <c r="H67" s="170">
        <v>0</v>
      </c>
      <c r="I67" s="174">
        <v>0</v>
      </c>
    </row>
    <row r="68" spans="1:9" s="7" customFormat="1" ht="4.5" customHeight="1" hidden="1" outlineLevel="1" thickBot="1">
      <c r="A68" s="149"/>
      <c r="B68" s="66"/>
      <c r="C68" s="150"/>
      <c r="D68" s="150"/>
      <c r="E68" s="150"/>
      <c r="F68" s="151"/>
      <c r="G68" s="150"/>
      <c r="H68" s="151"/>
      <c r="I68" s="152"/>
    </row>
    <row r="69" spans="1:9" s="7" customFormat="1" ht="12" customHeight="1" hidden="1" outlineLevel="1">
      <c r="A69" s="158" t="s">
        <v>18</v>
      </c>
      <c r="B69" s="69">
        <v>0</v>
      </c>
      <c r="C69" s="159">
        <v>0</v>
      </c>
      <c r="D69" s="160">
        <v>0</v>
      </c>
      <c r="E69" s="161">
        <v>0</v>
      </c>
      <c r="F69" s="161">
        <v>0</v>
      </c>
      <c r="G69" s="181" t="e">
        <v>#DIV/0!</v>
      </c>
      <c r="H69" s="159">
        <v>0</v>
      </c>
      <c r="I69" s="162">
        <v>0</v>
      </c>
    </row>
    <row r="70" spans="1:9" s="12" customFormat="1" ht="11.25" hidden="1" outlineLevel="2">
      <c r="A70" s="163" t="s">
        <v>2</v>
      </c>
      <c r="B70" s="31">
        <v>1</v>
      </c>
      <c r="C70" s="164">
        <v>0</v>
      </c>
      <c r="D70" s="165">
        <v>0</v>
      </c>
      <c r="E70" s="166">
        <v>0</v>
      </c>
      <c r="F70" s="166">
        <v>0</v>
      </c>
      <c r="G70" s="167">
        <v>0</v>
      </c>
      <c r="H70" s="164">
        <v>0</v>
      </c>
      <c r="I70" s="168">
        <v>0</v>
      </c>
    </row>
    <row r="71" spans="1:9" s="12" customFormat="1" ht="11.25" hidden="1" outlineLevel="2">
      <c r="A71" s="163" t="s">
        <v>4</v>
      </c>
      <c r="B71" s="31">
        <v>0</v>
      </c>
      <c r="C71" s="164">
        <v>0</v>
      </c>
      <c r="D71" s="165">
        <v>0</v>
      </c>
      <c r="E71" s="166">
        <v>0</v>
      </c>
      <c r="F71" s="166">
        <v>0</v>
      </c>
      <c r="G71" s="167">
        <v>0</v>
      </c>
      <c r="H71" s="164">
        <v>0</v>
      </c>
      <c r="I71" s="168">
        <v>0</v>
      </c>
    </row>
    <row r="72" spans="1:9" s="12" customFormat="1" ht="11.25" hidden="1" outlineLevel="2">
      <c r="A72" s="175" t="s">
        <v>3</v>
      </c>
      <c r="B72" s="32">
        <v>0</v>
      </c>
      <c r="C72" s="176">
        <v>0</v>
      </c>
      <c r="D72" s="177">
        <v>0</v>
      </c>
      <c r="E72" s="178">
        <v>0</v>
      </c>
      <c r="F72" s="178">
        <v>0</v>
      </c>
      <c r="G72" s="179" t="e">
        <v>#DIV/0!</v>
      </c>
      <c r="H72" s="176">
        <v>0</v>
      </c>
      <c r="I72" s="180">
        <v>0</v>
      </c>
    </row>
    <row r="73" spans="1:9" s="12" customFormat="1" ht="12" hidden="1" outlineLevel="2" thickBot="1">
      <c r="A73" s="175" t="s">
        <v>14</v>
      </c>
      <c r="B73" s="30">
        <v>0</v>
      </c>
      <c r="C73" s="176">
        <v>0</v>
      </c>
      <c r="D73" s="177">
        <v>0</v>
      </c>
      <c r="E73" s="178">
        <v>0</v>
      </c>
      <c r="F73" s="178">
        <v>0</v>
      </c>
      <c r="G73" s="173">
        <v>0</v>
      </c>
      <c r="H73" s="170">
        <v>0</v>
      </c>
      <c r="I73" s="174">
        <v>0</v>
      </c>
    </row>
    <row r="74" spans="1:9" ht="4.5" customHeight="1" hidden="1" outlineLevel="1" thickBot="1">
      <c r="A74" s="149"/>
      <c r="B74" s="66"/>
      <c r="C74" s="150"/>
      <c r="D74" s="150"/>
      <c r="E74" s="150"/>
      <c r="F74" s="151"/>
      <c r="G74" s="150"/>
      <c r="H74" s="151"/>
      <c r="I74" s="152"/>
    </row>
    <row r="75" spans="1:9" s="7" customFormat="1" ht="12" customHeight="1" hidden="1" outlineLevel="1">
      <c r="A75" s="158" t="s">
        <v>19</v>
      </c>
      <c r="B75" s="69">
        <v>1</v>
      </c>
      <c r="C75" s="159">
        <v>0</v>
      </c>
      <c r="D75" s="160">
        <v>0</v>
      </c>
      <c r="E75" s="161">
        <v>0</v>
      </c>
      <c r="F75" s="161">
        <v>0</v>
      </c>
      <c r="G75" s="49">
        <v>0</v>
      </c>
      <c r="H75" s="159">
        <v>0</v>
      </c>
      <c r="I75" s="162">
        <v>0</v>
      </c>
    </row>
    <row r="76" spans="1:9" s="12" customFormat="1" ht="11.25" hidden="1" outlineLevel="2">
      <c r="A76" s="163" t="s">
        <v>31</v>
      </c>
      <c r="B76" s="31">
        <v>1</v>
      </c>
      <c r="C76" s="164">
        <v>0</v>
      </c>
      <c r="D76" s="165">
        <v>0</v>
      </c>
      <c r="E76" s="166">
        <v>0</v>
      </c>
      <c r="F76" s="166">
        <v>0</v>
      </c>
      <c r="G76" s="167">
        <v>0</v>
      </c>
      <c r="H76" s="164">
        <v>0</v>
      </c>
      <c r="I76" s="168">
        <v>0</v>
      </c>
    </row>
    <row r="77" spans="1:9" s="12" customFormat="1" ht="11.25" hidden="1" outlineLevel="2">
      <c r="A77" s="163" t="s">
        <v>33</v>
      </c>
      <c r="B77" s="31">
        <v>0</v>
      </c>
      <c r="C77" s="164">
        <v>0</v>
      </c>
      <c r="D77" s="165">
        <v>0</v>
      </c>
      <c r="E77" s="166">
        <v>0</v>
      </c>
      <c r="F77" s="166">
        <v>0</v>
      </c>
      <c r="G77" s="167">
        <v>0</v>
      </c>
      <c r="H77" s="164">
        <v>0</v>
      </c>
      <c r="I77" s="168">
        <v>0</v>
      </c>
    </row>
    <row r="78" spans="1:9" s="12" customFormat="1" ht="12" hidden="1" outlineLevel="2" thickBot="1">
      <c r="A78" s="169" t="s">
        <v>14</v>
      </c>
      <c r="B78" s="30">
        <v>0</v>
      </c>
      <c r="C78" s="170">
        <v>0</v>
      </c>
      <c r="D78" s="171">
        <v>0</v>
      </c>
      <c r="E78" s="172">
        <v>0</v>
      </c>
      <c r="F78" s="172">
        <v>0</v>
      </c>
      <c r="G78" s="173">
        <v>0</v>
      </c>
      <c r="H78" s="170">
        <v>0</v>
      </c>
      <c r="I78" s="174">
        <v>0</v>
      </c>
    </row>
    <row r="79" spans="1:9" s="7" customFormat="1" ht="4.5" customHeight="1" hidden="1" outlineLevel="1" thickBot="1">
      <c r="A79" s="149"/>
      <c r="B79" s="66"/>
      <c r="C79" s="150"/>
      <c r="D79" s="150"/>
      <c r="E79" s="150"/>
      <c r="F79" s="151"/>
      <c r="G79" s="150"/>
      <c r="H79" s="151"/>
      <c r="I79" s="152"/>
    </row>
    <row r="80" spans="1:9" s="7" customFormat="1" ht="12" customHeight="1" hidden="1" outlineLevel="1">
      <c r="A80" s="158" t="s">
        <v>20</v>
      </c>
      <c r="B80" s="69">
        <v>1</v>
      </c>
      <c r="C80" s="159">
        <v>0</v>
      </c>
      <c r="D80" s="160">
        <v>0</v>
      </c>
      <c r="E80" s="161">
        <v>0</v>
      </c>
      <c r="F80" s="161">
        <v>0</v>
      </c>
      <c r="G80" s="49">
        <v>0</v>
      </c>
      <c r="H80" s="159">
        <v>0</v>
      </c>
      <c r="I80" s="162">
        <v>0</v>
      </c>
    </row>
    <row r="81" spans="1:9" s="12" customFormat="1" ht="11.25" hidden="1" outlineLevel="2">
      <c r="A81" s="163" t="s">
        <v>15</v>
      </c>
      <c r="B81" s="31">
        <v>0</v>
      </c>
      <c r="C81" s="164">
        <v>0</v>
      </c>
      <c r="D81" s="165">
        <v>0</v>
      </c>
      <c r="E81" s="166">
        <v>0</v>
      </c>
      <c r="F81" s="166">
        <v>0</v>
      </c>
      <c r="G81" s="167" t="e">
        <v>#DIV/0!</v>
      </c>
      <c r="H81" s="164">
        <v>0</v>
      </c>
      <c r="I81" s="168">
        <v>0</v>
      </c>
    </row>
    <row r="82" spans="1:9" s="12" customFormat="1" ht="11.25" hidden="1" outlineLevel="2">
      <c r="A82" s="163" t="s">
        <v>16</v>
      </c>
      <c r="B82" s="31">
        <v>0</v>
      </c>
      <c r="C82" s="164">
        <v>0</v>
      </c>
      <c r="D82" s="165">
        <v>0</v>
      </c>
      <c r="E82" s="166">
        <v>0</v>
      </c>
      <c r="F82" s="166">
        <v>0</v>
      </c>
      <c r="G82" s="167" t="e">
        <v>#DIV/0!</v>
      </c>
      <c r="H82" s="164">
        <v>0</v>
      </c>
      <c r="I82" s="168">
        <v>0</v>
      </c>
    </row>
    <row r="83" spans="1:9" s="12" customFormat="1" ht="11.25" hidden="1" outlineLevel="2">
      <c r="A83" s="163" t="s">
        <v>17</v>
      </c>
      <c r="B83" s="31">
        <v>1</v>
      </c>
      <c r="C83" s="164">
        <v>0</v>
      </c>
      <c r="D83" s="165">
        <v>0</v>
      </c>
      <c r="E83" s="166">
        <v>0</v>
      </c>
      <c r="F83" s="166">
        <v>0</v>
      </c>
      <c r="G83" s="167">
        <v>0</v>
      </c>
      <c r="H83" s="164">
        <v>0</v>
      </c>
      <c r="I83" s="168">
        <v>0</v>
      </c>
    </row>
    <row r="84" spans="1:9" s="12" customFormat="1" ht="12" hidden="1" outlineLevel="2" thickBot="1">
      <c r="A84" s="169" t="s">
        <v>14</v>
      </c>
      <c r="B84" s="30">
        <v>0</v>
      </c>
      <c r="C84" s="170">
        <v>0</v>
      </c>
      <c r="D84" s="171">
        <v>0</v>
      </c>
      <c r="E84" s="172">
        <v>0</v>
      </c>
      <c r="F84" s="172">
        <v>0</v>
      </c>
      <c r="G84" s="173" t="e">
        <v>#DIV/0!</v>
      </c>
      <c r="H84" s="170">
        <v>0</v>
      </c>
      <c r="I84" s="174">
        <v>0</v>
      </c>
    </row>
    <row r="85" spans="1:9" s="7" customFormat="1" ht="4.5" customHeight="1" hidden="1" outlineLevel="1" thickBot="1">
      <c r="A85" s="149"/>
      <c r="B85" s="66"/>
      <c r="C85" s="150"/>
      <c r="D85" s="150"/>
      <c r="E85" s="150"/>
      <c r="F85" s="151"/>
      <c r="G85" s="150"/>
      <c r="H85" s="151"/>
      <c r="I85" s="152"/>
    </row>
    <row r="86" spans="1:9" s="7" customFormat="1" ht="12" customHeight="1" hidden="1" outlineLevel="1">
      <c r="A86" s="158" t="s">
        <v>30</v>
      </c>
      <c r="B86" s="69">
        <v>1</v>
      </c>
      <c r="C86" s="159">
        <v>0</v>
      </c>
      <c r="D86" s="160">
        <v>0</v>
      </c>
      <c r="E86" s="161">
        <v>0</v>
      </c>
      <c r="F86" s="161">
        <v>1</v>
      </c>
      <c r="G86" s="49">
        <v>1</v>
      </c>
      <c r="H86" s="159">
        <v>0</v>
      </c>
      <c r="I86" s="162">
        <v>0</v>
      </c>
    </row>
    <row r="87" spans="1:9" s="12" customFormat="1" ht="11.25" hidden="1" outlineLevel="2">
      <c r="A87" s="163" t="s">
        <v>28</v>
      </c>
      <c r="B87" s="31">
        <v>0</v>
      </c>
      <c r="C87" s="164">
        <v>0</v>
      </c>
      <c r="D87" s="165">
        <v>0</v>
      </c>
      <c r="E87" s="166">
        <v>0</v>
      </c>
      <c r="F87" s="166">
        <v>0</v>
      </c>
      <c r="G87" s="167">
        <v>0</v>
      </c>
      <c r="H87" s="164">
        <v>0</v>
      </c>
      <c r="I87" s="168">
        <v>0</v>
      </c>
    </row>
    <row r="88" spans="1:9" s="12" customFormat="1" ht="11.25" hidden="1" outlineLevel="2">
      <c r="A88" s="163" t="s">
        <v>46</v>
      </c>
      <c r="B88" s="31">
        <v>1</v>
      </c>
      <c r="C88" s="164">
        <v>0</v>
      </c>
      <c r="D88" s="165">
        <v>0</v>
      </c>
      <c r="E88" s="166">
        <v>0</v>
      </c>
      <c r="F88" s="166">
        <v>1</v>
      </c>
      <c r="G88" s="167">
        <v>1</v>
      </c>
      <c r="H88" s="164">
        <v>0</v>
      </c>
      <c r="I88" s="168">
        <v>0</v>
      </c>
    </row>
    <row r="89" spans="1:9" s="12" customFormat="1" ht="12" hidden="1" outlineLevel="2" thickBot="1">
      <c r="A89" s="175" t="s">
        <v>29</v>
      </c>
      <c r="B89" s="30">
        <v>0</v>
      </c>
      <c r="C89" s="176">
        <v>0</v>
      </c>
      <c r="D89" s="177">
        <v>0</v>
      </c>
      <c r="E89" s="178">
        <v>0</v>
      </c>
      <c r="F89" s="178">
        <v>0</v>
      </c>
      <c r="G89" s="173">
        <v>0</v>
      </c>
      <c r="H89" s="170">
        <v>0</v>
      </c>
      <c r="I89" s="174">
        <v>0</v>
      </c>
    </row>
    <row r="90" spans="1:9" s="7" customFormat="1" ht="4.5" customHeight="1" hidden="1" outlineLevel="1" thickBot="1">
      <c r="A90" s="149"/>
      <c r="B90" s="66"/>
      <c r="C90" s="150"/>
      <c r="D90" s="150"/>
      <c r="E90" s="150"/>
      <c r="F90" s="151"/>
      <c r="G90" s="150"/>
      <c r="H90" s="151"/>
      <c r="I90" s="152"/>
    </row>
    <row r="91" spans="1:9" s="7" customFormat="1" ht="12" customHeight="1" hidden="1" outlineLevel="1">
      <c r="A91" s="158" t="s">
        <v>23</v>
      </c>
      <c r="B91" s="69">
        <v>1</v>
      </c>
      <c r="C91" s="159">
        <v>0</v>
      </c>
      <c r="D91" s="160">
        <v>0</v>
      </c>
      <c r="E91" s="161">
        <v>0</v>
      </c>
      <c r="F91" s="161">
        <v>0</v>
      </c>
      <c r="G91" s="49">
        <v>0</v>
      </c>
      <c r="H91" s="159">
        <v>0</v>
      </c>
      <c r="I91" s="162">
        <v>0</v>
      </c>
    </row>
    <row r="92" spans="1:9" s="12" customFormat="1" ht="11.25" hidden="1" outlineLevel="2">
      <c r="A92" s="163" t="s">
        <v>22</v>
      </c>
      <c r="B92" s="31">
        <v>0</v>
      </c>
      <c r="C92" s="164">
        <v>0</v>
      </c>
      <c r="D92" s="165">
        <v>0</v>
      </c>
      <c r="E92" s="166">
        <v>0</v>
      </c>
      <c r="F92" s="166">
        <v>0</v>
      </c>
      <c r="G92" s="167">
        <v>0</v>
      </c>
      <c r="H92" s="164">
        <v>0</v>
      </c>
      <c r="I92" s="168">
        <v>0</v>
      </c>
    </row>
    <row r="93" spans="1:9" s="12" customFormat="1" ht="12" hidden="1" outlineLevel="2" thickBot="1">
      <c r="A93" s="169" t="s">
        <v>21</v>
      </c>
      <c r="B93" s="30">
        <v>1</v>
      </c>
      <c r="C93" s="170">
        <v>0</v>
      </c>
      <c r="D93" s="171">
        <v>0</v>
      </c>
      <c r="E93" s="172">
        <v>0</v>
      </c>
      <c r="F93" s="172">
        <v>0</v>
      </c>
      <c r="G93" s="173">
        <v>0</v>
      </c>
      <c r="H93" s="170">
        <v>0</v>
      </c>
      <c r="I93" s="174">
        <v>0</v>
      </c>
    </row>
    <row r="94" spans="1:9" s="7" customFormat="1" ht="4.5" customHeight="1" hidden="1" outlineLevel="1" thickBot="1">
      <c r="A94" s="149"/>
      <c r="B94" s="66"/>
      <c r="C94" s="150"/>
      <c r="D94" s="150"/>
      <c r="E94" s="150"/>
      <c r="F94" s="151"/>
      <c r="G94" s="150"/>
      <c r="H94" s="151"/>
      <c r="I94" s="152"/>
    </row>
    <row r="95" spans="1:9" s="7" customFormat="1" ht="12" customHeight="1" hidden="1" outlineLevel="1">
      <c r="A95" s="158" t="s">
        <v>8</v>
      </c>
      <c r="B95" s="69">
        <v>0</v>
      </c>
      <c r="C95" s="159">
        <v>0</v>
      </c>
      <c r="D95" s="160">
        <v>0</v>
      </c>
      <c r="E95" s="161">
        <v>0</v>
      </c>
      <c r="F95" s="161">
        <v>0</v>
      </c>
      <c r="G95" s="49" t="e">
        <v>#DIV/0!</v>
      </c>
      <c r="H95" s="159">
        <v>0</v>
      </c>
      <c r="I95" s="162">
        <v>0</v>
      </c>
    </row>
    <row r="96" spans="1:9" s="12" customFormat="1" ht="11.25" hidden="1" outlineLevel="2">
      <c r="A96" s="163" t="s">
        <v>9</v>
      </c>
      <c r="B96" s="31">
        <v>0</v>
      </c>
      <c r="C96" s="164">
        <v>0</v>
      </c>
      <c r="D96" s="165">
        <v>0</v>
      </c>
      <c r="E96" s="166">
        <v>0</v>
      </c>
      <c r="F96" s="166">
        <v>0</v>
      </c>
      <c r="G96" s="167">
        <v>0</v>
      </c>
      <c r="H96" s="164">
        <v>0</v>
      </c>
      <c r="I96" s="168">
        <v>0</v>
      </c>
    </row>
    <row r="97" spans="1:9" s="12" customFormat="1" ht="12" hidden="1" outlineLevel="2" thickBot="1">
      <c r="A97" s="169" t="s">
        <v>24</v>
      </c>
      <c r="B97" s="30">
        <v>0</v>
      </c>
      <c r="C97" s="170"/>
      <c r="D97" s="171">
        <v>0</v>
      </c>
      <c r="E97" s="172">
        <v>0</v>
      </c>
      <c r="F97" s="172">
        <v>0</v>
      </c>
      <c r="G97" s="173" t="e">
        <v>#DIV/0!</v>
      </c>
      <c r="H97" s="170">
        <v>0</v>
      </c>
      <c r="I97" s="174">
        <v>0</v>
      </c>
    </row>
    <row r="98" spans="1:9" s="7" customFormat="1" ht="4.5" customHeight="1" hidden="1" outlineLevel="1" thickBot="1">
      <c r="A98" s="149"/>
      <c r="B98" s="66"/>
      <c r="C98" s="150"/>
      <c r="D98" s="150"/>
      <c r="E98" s="150"/>
      <c r="F98" s="151"/>
      <c r="G98" s="150"/>
      <c r="H98" s="151"/>
      <c r="I98" s="152"/>
    </row>
    <row r="99" spans="1:9" s="12" customFormat="1" ht="12" hidden="1" outlineLevel="1">
      <c r="A99" s="158" t="s">
        <v>55</v>
      </c>
      <c r="B99" s="69">
        <v>0</v>
      </c>
      <c r="C99" s="159">
        <v>0</v>
      </c>
      <c r="D99" s="160">
        <v>0</v>
      </c>
      <c r="E99" s="161">
        <v>0</v>
      </c>
      <c r="F99" s="161">
        <v>0</v>
      </c>
      <c r="G99" s="49" t="e">
        <v>#DIV/0!</v>
      </c>
      <c r="H99" s="159">
        <v>0</v>
      </c>
      <c r="I99" s="162">
        <v>0</v>
      </c>
    </row>
    <row r="100" spans="1:9" s="12" customFormat="1" ht="11.25" hidden="1" outlineLevel="2">
      <c r="A100" s="163" t="s">
        <v>56</v>
      </c>
      <c r="B100" s="31">
        <v>0</v>
      </c>
      <c r="C100" s="164">
        <v>0</v>
      </c>
      <c r="D100" s="165">
        <v>0</v>
      </c>
      <c r="E100" s="166">
        <v>0</v>
      </c>
      <c r="F100" s="166">
        <v>0</v>
      </c>
      <c r="G100" s="167">
        <v>0</v>
      </c>
      <c r="H100" s="164">
        <v>0</v>
      </c>
      <c r="I100" s="168">
        <v>0</v>
      </c>
    </row>
    <row r="101" spans="1:9" s="12" customFormat="1" ht="11.25" hidden="1" outlineLevel="2">
      <c r="A101" s="163" t="s">
        <v>57</v>
      </c>
      <c r="B101" s="31" t="s">
        <v>125</v>
      </c>
      <c r="C101" s="164">
        <v>0</v>
      </c>
      <c r="D101" s="165">
        <v>0</v>
      </c>
      <c r="E101" s="166">
        <v>0</v>
      </c>
      <c r="F101" s="166">
        <v>0</v>
      </c>
      <c r="G101" s="167" t="e">
        <v>#VALUE!</v>
      </c>
      <c r="H101" s="164">
        <v>0</v>
      </c>
      <c r="I101" s="168">
        <v>0</v>
      </c>
    </row>
    <row r="102" spans="1:9" s="12" customFormat="1" ht="12" hidden="1" outlineLevel="2" thickBot="1">
      <c r="A102" s="175" t="s">
        <v>14</v>
      </c>
      <c r="B102" s="30">
        <v>0</v>
      </c>
      <c r="C102" s="176">
        <v>0</v>
      </c>
      <c r="D102" s="177">
        <v>0</v>
      </c>
      <c r="E102" s="178">
        <v>0</v>
      </c>
      <c r="F102" s="178">
        <v>0</v>
      </c>
      <c r="G102" s="173">
        <v>0</v>
      </c>
      <c r="H102" s="170">
        <v>0</v>
      </c>
      <c r="I102" s="174">
        <v>0</v>
      </c>
    </row>
    <row r="103" spans="1:9" s="7" customFormat="1" ht="4.5" customHeight="1" hidden="1" outlineLevel="1" thickBot="1">
      <c r="A103" s="149"/>
      <c r="B103" s="66"/>
      <c r="C103" s="150"/>
      <c r="D103" s="150"/>
      <c r="E103" s="150"/>
      <c r="F103" s="151"/>
      <c r="G103" s="150"/>
      <c r="H103" s="151"/>
      <c r="I103" s="152"/>
    </row>
    <row r="104" spans="1:9" s="7" customFormat="1" ht="12.75" collapsed="1" thickBot="1">
      <c r="A104" s="153" t="s">
        <v>37</v>
      </c>
      <c r="B104" s="67">
        <v>9</v>
      </c>
      <c r="C104" s="44">
        <v>2701542.19</v>
      </c>
      <c r="D104" s="62">
        <v>1082849.67</v>
      </c>
      <c r="E104" s="63">
        <v>0</v>
      </c>
      <c r="F104" s="63">
        <v>3784391.86</v>
      </c>
      <c r="G104" s="43">
        <v>420487.9844444444</v>
      </c>
      <c r="H104" s="44">
        <v>0</v>
      </c>
      <c r="I104" s="45">
        <v>11971.81</v>
      </c>
    </row>
    <row r="105" spans="1:9" s="7" customFormat="1" ht="4.5" customHeight="1" thickBot="1">
      <c r="A105" s="9"/>
      <c r="B105" s="68"/>
      <c r="C105" s="79"/>
      <c r="D105" s="80"/>
      <c r="E105" s="80"/>
      <c r="F105" s="81"/>
      <c r="G105" s="80"/>
      <c r="H105" s="81"/>
      <c r="I105" s="95"/>
    </row>
    <row r="106" spans="1:9" s="7" customFormat="1" ht="12.75" outlineLevel="1" thickBot="1">
      <c r="A106" s="243" t="s">
        <v>36</v>
      </c>
      <c r="B106" s="244"/>
      <c r="C106" s="244"/>
      <c r="D106" s="244"/>
      <c r="E106" s="244"/>
      <c r="F106" s="244"/>
      <c r="G106" s="244"/>
      <c r="H106" s="244"/>
      <c r="I106" s="245"/>
    </row>
    <row r="107" spans="1:9" s="7" customFormat="1" ht="4.5" customHeight="1" outlineLevel="1" thickBot="1">
      <c r="A107" s="9"/>
      <c r="B107" s="68"/>
      <c r="C107" s="79"/>
      <c r="D107" s="80"/>
      <c r="E107" s="80"/>
      <c r="F107" s="81"/>
      <c r="G107" s="80"/>
      <c r="H107" s="81"/>
      <c r="I107" s="95"/>
    </row>
    <row r="108" spans="1:9" s="7" customFormat="1" ht="12" customHeight="1" outlineLevel="1">
      <c r="A108" s="10" t="s">
        <v>27</v>
      </c>
      <c r="B108" s="69">
        <v>9</v>
      </c>
      <c r="C108" s="82">
        <v>2701542.19</v>
      </c>
      <c r="D108" s="83">
        <v>1082849.67</v>
      </c>
      <c r="E108" s="47">
        <v>0</v>
      </c>
      <c r="F108" s="47">
        <v>3784391.86</v>
      </c>
      <c r="G108" s="64">
        <v>420487.9844444444</v>
      </c>
      <c r="H108" s="46">
        <v>0</v>
      </c>
      <c r="I108" s="96">
        <v>11971.81</v>
      </c>
    </row>
    <row r="109" spans="1:9" s="12" customFormat="1" ht="11.25" outlineLevel="2">
      <c r="A109" s="11" t="s">
        <v>25</v>
      </c>
      <c r="B109" s="31">
        <v>0</v>
      </c>
      <c r="C109" s="84">
        <v>0</v>
      </c>
      <c r="D109" s="85">
        <v>0</v>
      </c>
      <c r="E109" s="86">
        <v>0</v>
      </c>
      <c r="F109" s="86">
        <v>0</v>
      </c>
      <c r="G109" s="105">
        <v>0</v>
      </c>
      <c r="H109" s="97">
        <v>0</v>
      </c>
      <c r="I109" s="98">
        <v>0</v>
      </c>
    </row>
    <row r="110" spans="1:9" s="12" customFormat="1" ht="12" outlineLevel="2" thickBot="1">
      <c r="A110" s="13" t="s">
        <v>26</v>
      </c>
      <c r="B110" s="30">
        <v>9</v>
      </c>
      <c r="C110" s="87">
        <v>2701542.19</v>
      </c>
      <c r="D110" s="88">
        <v>1082849.67</v>
      </c>
      <c r="E110" s="89">
        <v>0</v>
      </c>
      <c r="F110" s="89">
        <v>3784391.86</v>
      </c>
      <c r="G110" s="27">
        <v>420487.9844444444</v>
      </c>
      <c r="H110" s="28">
        <v>0</v>
      </c>
      <c r="I110" s="29">
        <v>11971.81</v>
      </c>
    </row>
    <row r="111" spans="1:9" s="7" customFormat="1" ht="4.5" customHeight="1" outlineLevel="1" thickBot="1">
      <c r="A111" s="6"/>
      <c r="B111" s="66"/>
      <c r="C111" s="76"/>
      <c r="D111" s="77"/>
      <c r="E111" s="77"/>
      <c r="F111" s="78"/>
      <c r="G111" s="77"/>
      <c r="H111" s="78"/>
      <c r="I111" s="94"/>
    </row>
    <row r="112" spans="1:9" s="7" customFormat="1" ht="12" customHeight="1" outlineLevel="1">
      <c r="A112" s="10" t="s">
        <v>18</v>
      </c>
      <c r="B112" s="69">
        <v>9</v>
      </c>
      <c r="C112" s="82">
        <v>2701542.19</v>
      </c>
      <c r="D112" s="83">
        <v>1082849.67</v>
      </c>
      <c r="E112" s="47">
        <v>0</v>
      </c>
      <c r="F112" s="47">
        <v>3784391.86</v>
      </c>
      <c r="G112" s="64">
        <v>420487.9844444444</v>
      </c>
      <c r="H112" s="46">
        <v>0</v>
      </c>
      <c r="I112" s="96">
        <v>11971.81</v>
      </c>
    </row>
    <row r="113" spans="1:9" s="12" customFormat="1" ht="11.25" outlineLevel="2">
      <c r="A113" s="11" t="s">
        <v>2</v>
      </c>
      <c r="B113" s="31">
        <v>1</v>
      </c>
      <c r="C113" s="84">
        <v>818898.69</v>
      </c>
      <c r="D113" s="85">
        <v>0</v>
      </c>
      <c r="E113" s="86">
        <v>0</v>
      </c>
      <c r="F113" s="86">
        <v>818898.69</v>
      </c>
      <c r="G113" s="105">
        <v>818898.69</v>
      </c>
      <c r="H113" s="97">
        <v>0</v>
      </c>
      <c r="I113" s="98">
        <v>0</v>
      </c>
    </row>
    <row r="114" spans="1:9" s="12" customFormat="1" ht="11.25" outlineLevel="2">
      <c r="A114" s="11" t="s">
        <v>4</v>
      </c>
      <c r="B114" s="31">
        <v>0</v>
      </c>
      <c r="C114" s="84">
        <v>0</v>
      </c>
      <c r="D114" s="85">
        <v>0</v>
      </c>
      <c r="E114" s="86">
        <v>0</v>
      </c>
      <c r="F114" s="86">
        <v>0</v>
      </c>
      <c r="G114" s="105">
        <v>0</v>
      </c>
      <c r="H114" s="97">
        <v>0</v>
      </c>
      <c r="I114" s="98">
        <v>0</v>
      </c>
    </row>
    <row r="115" spans="1:9" s="12" customFormat="1" ht="11.25" outlineLevel="2">
      <c r="A115" s="14" t="s">
        <v>3</v>
      </c>
      <c r="B115" s="32">
        <v>8</v>
      </c>
      <c r="C115" s="90">
        <v>1882643.5</v>
      </c>
      <c r="D115" s="25">
        <v>1082849.67</v>
      </c>
      <c r="E115" s="26">
        <v>0</v>
      </c>
      <c r="F115" s="26">
        <v>2965493.17</v>
      </c>
      <c r="G115" s="106">
        <v>370686.64625</v>
      </c>
      <c r="H115" s="24">
        <v>0</v>
      </c>
      <c r="I115" s="99">
        <v>11971.81</v>
      </c>
    </row>
    <row r="116" spans="1:9" s="12" customFormat="1" ht="12" outlineLevel="2" thickBot="1">
      <c r="A116" s="14" t="s">
        <v>14</v>
      </c>
      <c r="B116" s="30">
        <v>0</v>
      </c>
      <c r="C116" s="90">
        <v>0</v>
      </c>
      <c r="D116" s="25">
        <v>0</v>
      </c>
      <c r="E116" s="26">
        <v>0</v>
      </c>
      <c r="F116" s="26">
        <v>0</v>
      </c>
      <c r="G116" s="27">
        <v>0</v>
      </c>
      <c r="H116" s="28">
        <v>0</v>
      </c>
      <c r="I116" s="29">
        <v>0</v>
      </c>
    </row>
    <row r="117" spans="1:9" ht="4.5" customHeight="1" outlineLevel="1" thickBot="1">
      <c r="A117" s="6"/>
      <c r="B117" s="66"/>
      <c r="C117" s="76"/>
      <c r="D117" s="77"/>
      <c r="E117" s="77"/>
      <c r="F117" s="78"/>
      <c r="G117" s="77"/>
      <c r="H117" s="78"/>
      <c r="I117" s="94"/>
    </row>
    <row r="118" spans="1:9" s="7" customFormat="1" ht="12" outlineLevel="1">
      <c r="A118" s="10" t="s">
        <v>38</v>
      </c>
      <c r="B118" s="69">
        <v>9</v>
      </c>
      <c r="C118" s="82">
        <v>2701542.19</v>
      </c>
      <c r="D118" s="83">
        <v>1082849.67</v>
      </c>
      <c r="E118" s="47">
        <v>0</v>
      </c>
      <c r="F118" s="47">
        <v>3784391.86</v>
      </c>
      <c r="G118" s="64">
        <v>420487.9844444444</v>
      </c>
      <c r="H118" s="46">
        <v>0</v>
      </c>
      <c r="I118" s="96">
        <v>11971.81</v>
      </c>
    </row>
    <row r="119" spans="1:9" s="12" customFormat="1" ht="11.25" outlineLevel="2">
      <c r="A119" s="11" t="s">
        <v>39</v>
      </c>
      <c r="B119" s="31">
        <v>8</v>
      </c>
      <c r="C119" s="84">
        <v>1882643.5</v>
      </c>
      <c r="D119" s="85">
        <v>1082849.67</v>
      </c>
      <c r="E119" s="86">
        <v>0</v>
      </c>
      <c r="F119" s="86">
        <v>2965493.17</v>
      </c>
      <c r="G119" s="105">
        <v>370686.64625</v>
      </c>
      <c r="H119" s="97">
        <v>0</v>
      </c>
      <c r="I119" s="98">
        <v>11971.81</v>
      </c>
    </row>
    <row r="120" spans="1:9" s="12" customFormat="1" ht="11.25" outlineLevel="2">
      <c r="A120" s="11" t="s">
        <v>40</v>
      </c>
      <c r="B120" s="31">
        <v>0</v>
      </c>
      <c r="C120" s="84">
        <v>0</v>
      </c>
      <c r="D120" s="85">
        <v>0</v>
      </c>
      <c r="E120" s="86">
        <v>0</v>
      </c>
      <c r="F120" s="86">
        <v>0</v>
      </c>
      <c r="G120" s="105">
        <v>0</v>
      </c>
      <c r="H120" s="97">
        <v>0</v>
      </c>
      <c r="I120" s="98">
        <v>0</v>
      </c>
    </row>
    <row r="121" spans="1:9" s="12" customFormat="1" ht="11.25" outlineLevel="2">
      <c r="A121" s="11" t="s">
        <v>41</v>
      </c>
      <c r="B121" s="31">
        <v>1</v>
      </c>
      <c r="C121" s="84">
        <v>818898.69</v>
      </c>
      <c r="D121" s="85">
        <v>0</v>
      </c>
      <c r="E121" s="86">
        <v>0</v>
      </c>
      <c r="F121" s="86">
        <v>818898.69</v>
      </c>
      <c r="G121" s="105">
        <v>818898.69</v>
      </c>
      <c r="H121" s="97">
        <v>0</v>
      </c>
      <c r="I121" s="98">
        <v>0</v>
      </c>
    </row>
    <row r="122" spans="1:9" s="12" customFormat="1" ht="12" outlineLevel="2" thickBot="1">
      <c r="A122" s="13" t="s">
        <v>14</v>
      </c>
      <c r="B122" s="30">
        <v>0</v>
      </c>
      <c r="C122" s="87">
        <v>0</v>
      </c>
      <c r="D122" s="88">
        <v>0</v>
      </c>
      <c r="E122" s="89">
        <v>0</v>
      </c>
      <c r="F122" s="89">
        <v>0</v>
      </c>
      <c r="G122" s="27">
        <v>0</v>
      </c>
      <c r="H122" s="28">
        <v>0</v>
      </c>
      <c r="I122" s="29">
        <v>0</v>
      </c>
    </row>
    <row r="123" spans="1:9" s="7" customFormat="1" ht="4.5" customHeight="1" outlineLevel="1" thickBot="1">
      <c r="A123" s="6"/>
      <c r="B123" s="66"/>
      <c r="C123" s="76"/>
      <c r="D123" s="77"/>
      <c r="E123" s="77"/>
      <c r="F123" s="78"/>
      <c r="G123" s="77"/>
      <c r="H123" s="78"/>
      <c r="I123" s="94"/>
    </row>
    <row r="124" spans="1:9" s="7" customFormat="1" ht="12" customHeight="1" outlineLevel="1">
      <c r="A124" s="10" t="s">
        <v>20</v>
      </c>
      <c r="B124" s="69">
        <v>9</v>
      </c>
      <c r="C124" s="82">
        <v>2701542.19</v>
      </c>
      <c r="D124" s="83">
        <v>1082849.67</v>
      </c>
      <c r="E124" s="47">
        <v>0</v>
      </c>
      <c r="F124" s="47">
        <v>3784391.86</v>
      </c>
      <c r="G124" s="64">
        <v>420487.9844444444</v>
      </c>
      <c r="H124" s="46">
        <v>0</v>
      </c>
      <c r="I124" s="96">
        <v>11971.81</v>
      </c>
    </row>
    <row r="125" spans="1:9" s="12" customFormat="1" ht="11.25" outlineLevel="2">
      <c r="A125" s="11" t="s">
        <v>15</v>
      </c>
      <c r="B125" s="31">
        <v>0</v>
      </c>
      <c r="C125" s="84">
        <v>0</v>
      </c>
      <c r="D125" s="85">
        <v>0</v>
      </c>
      <c r="E125" s="86">
        <v>0</v>
      </c>
      <c r="F125" s="86">
        <v>0</v>
      </c>
      <c r="G125" s="105">
        <v>0</v>
      </c>
      <c r="H125" s="97">
        <v>0</v>
      </c>
      <c r="I125" s="98">
        <v>0</v>
      </c>
    </row>
    <row r="126" spans="1:9" s="12" customFormat="1" ht="11.25" outlineLevel="2">
      <c r="A126" s="11" t="s">
        <v>16</v>
      </c>
      <c r="B126" s="31">
        <v>8</v>
      </c>
      <c r="C126" s="84">
        <v>2693540.98</v>
      </c>
      <c r="D126" s="85">
        <v>1075077.19</v>
      </c>
      <c r="E126" s="86">
        <v>0</v>
      </c>
      <c r="F126" s="86">
        <v>3768618.17</v>
      </c>
      <c r="G126" s="105">
        <v>471077.27125</v>
      </c>
      <c r="H126" s="97">
        <v>0</v>
      </c>
      <c r="I126" s="98" t="e">
        <v>#REF!</v>
      </c>
    </row>
    <row r="127" spans="1:9" s="12" customFormat="1" ht="11.25" outlineLevel="2">
      <c r="A127" s="11" t="s">
        <v>17</v>
      </c>
      <c r="B127" s="31">
        <v>1</v>
      </c>
      <c r="C127" s="84">
        <v>8001.21</v>
      </c>
      <c r="D127" s="85">
        <v>7772.48</v>
      </c>
      <c r="E127" s="86">
        <v>0</v>
      </c>
      <c r="F127" s="86">
        <v>15773.689999999999</v>
      </c>
      <c r="G127" s="105">
        <v>15773.689999999999</v>
      </c>
      <c r="H127" s="97">
        <v>0</v>
      </c>
      <c r="I127" s="98">
        <v>11971.81</v>
      </c>
    </row>
    <row r="128" spans="1:9" s="12" customFormat="1" ht="12" outlineLevel="2" thickBot="1">
      <c r="A128" s="13" t="s">
        <v>14</v>
      </c>
      <c r="B128" s="30">
        <v>0</v>
      </c>
      <c r="C128" s="87">
        <v>0</v>
      </c>
      <c r="D128" s="88">
        <v>0</v>
      </c>
      <c r="E128" s="89">
        <v>0</v>
      </c>
      <c r="F128" s="89">
        <v>0</v>
      </c>
      <c r="G128" s="27">
        <v>0</v>
      </c>
      <c r="H128" s="28">
        <v>0</v>
      </c>
      <c r="I128" s="29">
        <v>0</v>
      </c>
    </row>
    <row r="129" spans="1:9" s="7" customFormat="1" ht="4.5" customHeight="1" outlineLevel="1" thickBot="1">
      <c r="A129" s="6"/>
      <c r="B129" s="66"/>
      <c r="C129" s="76"/>
      <c r="D129" s="77"/>
      <c r="E129" s="77"/>
      <c r="F129" s="78"/>
      <c r="G129" s="77"/>
      <c r="H129" s="78"/>
      <c r="I129" s="94"/>
    </row>
    <row r="130" spans="1:9" s="7" customFormat="1" ht="12" customHeight="1" outlineLevel="1">
      <c r="A130" s="10" t="s">
        <v>30</v>
      </c>
      <c r="B130" s="69">
        <v>9</v>
      </c>
      <c r="C130" s="82">
        <v>2701542.19</v>
      </c>
      <c r="D130" s="83">
        <v>1082849.67</v>
      </c>
      <c r="E130" s="47">
        <v>0</v>
      </c>
      <c r="F130" s="47">
        <v>3784391.86</v>
      </c>
      <c r="G130" s="64">
        <v>420487.9844444444</v>
      </c>
      <c r="H130" s="46">
        <v>0</v>
      </c>
      <c r="I130" s="96">
        <v>11971.81</v>
      </c>
    </row>
    <row r="131" spans="1:9" s="12" customFormat="1" ht="11.25" outlineLevel="2">
      <c r="A131" s="11" t="s">
        <v>28</v>
      </c>
      <c r="B131" s="31">
        <v>0</v>
      </c>
      <c r="C131" s="84">
        <v>0</v>
      </c>
      <c r="D131" s="85">
        <v>0</v>
      </c>
      <c r="E131" s="86">
        <v>0</v>
      </c>
      <c r="F131" s="86">
        <v>0</v>
      </c>
      <c r="G131" s="105">
        <v>0</v>
      </c>
      <c r="H131" s="97">
        <v>0</v>
      </c>
      <c r="I131" s="98">
        <v>0</v>
      </c>
    </row>
    <row r="132" spans="1:9" s="12" customFormat="1" ht="11.25" outlineLevel="2">
      <c r="A132" s="11" t="s">
        <v>46</v>
      </c>
      <c r="B132" s="31">
        <v>1</v>
      </c>
      <c r="C132" s="84">
        <v>818898.69</v>
      </c>
      <c r="D132" s="85">
        <v>0</v>
      </c>
      <c r="E132" s="86">
        <v>0</v>
      </c>
      <c r="F132" s="86">
        <v>818898.69</v>
      </c>
      <c r="G132" s="105">
        <v>818898.69</v>
      </c>
      <c r="H132" s="97">
        <v>0</v>
      </c>
      <c r="I132" s="98">
        <v>0</v>
      </c>
    </row>
    <row r="133" spans="1:9" s="12" customFormat="1" ht="11.25" outlineLevel="2">
      <c r="A133" s="11" t="s">
        <v>45</v>
      </c>
      <c r="B133" s="31">
        <v>0</v>
      </c>
      <c r="C133" s="84">
        <v>0</v>
      </c>
      <c r="D133" s="85">
        <v>0</v>
      </c>
      <c r="E133" s="86">
        <v>0</v>
      </c>
      <c r="F133" s="86">
        <v>0</v>
      </c>
      <c r="G133" s="105">
        <v>0</v>
      </c>
      <c r="H133" s="97">
        <v>0</v>
      </c>
      <c r="I133" s="98">
        <v>0</v>
      </c>
    </row>
    <row r="134" spans="1:9" s="12" customFormat="1" ht="12" outlineLevel="2" thickBot="1">
      <c r="A134" s="13" t="s">
        <v>51</v>
      </c>
      <c r="B134" s="30">
        <v>8</v>
      </c>
      <c r="C134" s="87">
        <v>1882643.5</v>
      </c>
      <c r="D134" s="88">
        <v>1082849.67</v>
      </c>
      <c r="E134" s="89">
        <v>0</v>
      </c>
      <c r="F134" s="89">
        <v>2965493.17</v>
      </c>
      <c r="G134" s="27">
        <v>370686.64625</v>
      </c>
      <c r="H134" s="28">
        <v>0</v>
      </c>
      <c r="I134" s="29">
        <v>11971.81</v>
      </c>
    </row>
    <row r="135" spans="1:9" s="7" customFormat="1" ht="4.5" customHeight="1" outlineLevel="1" thickBot="1">
      <c r="A135" s="6"/>
      <c r="B135" s="66"/>
      <c r="C135" s="76"/>
      <c r="D135" s="77"/>
      <c r="E135" s="77"/>
      <c r="F135" s="78"/>
      <c r="G135" s="77"/>
      <c r="H135" s="78"/>
      <c r="I135" s="94"/>
    </row>
    <row r="136" spans="1:9" s="7" customFormat="1" ht="12" customHeight="1" outlineLevel="1">
      <c r="A136" s="10" t="s">
        <v>23</v>
      </c>
      <c r="B136" s="69">
        <v>9</v>
      </c>
      <c r="C136" s="82">
        <v>2701542.19</v>
      </c>
      <c r="D136" s="83">
        <v>1082849.67</v>
      </c>
      <c r="E136" s="47">
        <v>0</v>
      </c>
      <c r="F136" s="47">
        <v>3784391.86</v>
      </c>
      <c r="G136" s="64">
        <v>420487.9844444444</v>
      </c>
      <c r="H136" s="46">
        <v>0</v>
      </c>
      <c r="I136" s="96">
        <v>11971.81</v>
      </c>
    </row>
    <row r="137" spans="1:9" s="12" customFormat="1" ht="11.25" outlineLevel="2">
      <c r="A137" s="11" t="s">
        <v>7</v>
      </c>
      <c r="B137" s="31">
        <v>0</v>
      </c>
      <c r="C137" s="84">
        <v>0</v>
      </c>
      <c r="D137" s="85">
        <v>0</v>
      </c>
      <c r="E137" s="86">
        <v>0</v>
      </c>
      <c r="F137" s="86">
        <v>0</v>
      </c>
      <c r="G137" s="105">
        <v>0</v>
      </c>
      <c r="H137" s="97">
        <v>0</v>
      </c>
      <c r="I137" s="98">
        <v>0</v>
      </c>
    </row>
    <row r="138" spans="1:9" s="12" customFormat="1" ht="11.25" outlineLevel="2">
      <c r="A138" s="11" t="s">
        <v>42</v>
      </c>
      <c r="B138" s="31">
        <v>0</v>
      </c>
      <c r="C138" s="84">
        <v>0</v>
      </c>
      <c r="D138" s="85">
        <v>0</v>
      </c>
      <c r="E138" s="86">
        <v>0</v>
      </c>
      <c r="F138" s="86">
        <v>0</v>
      </c>
      <c r="G138" s="105">
        <v>0</v>
      </c>
      <c r="H138" s="97">
        <v>0</v>
      </c>
      <c r="I138" s="98">
        <v>0</v>
      </c>
    </row>
    <row r="139" spans="1:9" s="12" customFormat="1" ht="11.25" outlineLevel="2">
      <c r="A139" s="11" t="s">
        <v>43</v>
      </c>
      <c r="B139" s="31">
        <v>9</v>
      </c>
      <c r="C139" s="84">
        <v>2701542.19</v>
      </c>
      <c r="D139" s="85">
        <v>1082849.67</v>
      </c>
      <c r="E139" s="86">
        <v>0</v>
      </c>
      <c r="F139" s="86">
        <v>3784391.86</v>
      </c>
      <c r="G139" s="105">
        <v>420487.9844444444</v>
      </c>
      <c r="H139" s="97">
        <v>0</v>
      </c>
      <c r="I139" s="98">
        <v>11971.81</v>
      </c>
    </row>
    <row r="140" spans="1:9" s="12" customFormat="1" ht="12" outlineLevel="2" thickBot="1">
      <c r="A140" s="13" t="s">
        <v>44</v>
      </c>
      <c r="B140" s="30">
        <v>0</v>
      </c>
      <c r="C140" s="87">
        <v>0</v>
      </c>
      <c r="D140" s="88">
        <v>0</v>
      </c>
      <c r="E140" s="89">
        <v>0</v>
      </c>
      <c r="F140" s="89">
        <v>0</v>
      </c>
      <c r="G140" s="27">
        <v>0</v>
      </c>
      <c r="H140" s="28">
        <v>0</v>
      </c>
      <c r="I140" s="29">
        <v>0</v>
      </c>
    </row>
    <row r="141" spans="1:9" s="7" customFormat="1" ht="4.5" customHeight="1" outlineLevel="1" thickBot="1">
      <c r="A141" s="6"/>
      <c r="B141" s="66"/>
      <c r="C141" s="76"/>
      <c r="D141" s="77"/>
      <c r="E141" s="77"/>
      <c r="F141" s="78"/>
      <c r="G141" s="77"/>
      <c r="H141" s="78"/>
      <c r="I141" s="94"/>
    </row>
    <row r="142" spans="1:9" s="7" customFormat="1" ht="12" customHeight="1" outlineLevel="1">
      <c r="A142" s="10" t="s">
        <v>8</v>
      </c>
      <c r="B142" s="69">
        <v>0</v>
      </c>
      <c r="C142" s="82">
        <v>0</v>
      </c>
      <c r="D142" s="83">
        <v>0</v>
      </c>
      <c r="E142" s="47">
        <v>0</v>
      </c>
      <c r="F142" s="47">
        <v>0</v>
      </c>
      <c r="G142" s="64">
        <v>0</v>
      </c>
      <c r="H142" s="46">
        <v>0</v>
      </c>
      <c r="I142" s="96">
        <v>0</v>
      </c>
    </row>
    <row r="143" spans="1:9" s="12" customFormat="1" ht="11.25" outlineLevel="2">
      <c r="A143" s="11" t="s">
        <v>9</v>
      </c>
      <c r="B143" s="31">
        <v>0</v>
      </c>
      <c r="C143" s="84">
        <v>0</v>
      </c>
      <c r="D143" s="85">
        <v>0</v>
      </c>
      <c r="E143" s="86">
        <v>0</v>
      </c>
      <c r="F143" s="86">
        <v>0</v>
      </c>
      <c r="G143" s="105">
        <v>0</v>
      </c>
      <c r="H143" s="97">
        <v>0</v>
      </c>
      <c r="I143" s="98">
        <v>0</v>
      </c>
    </row>
    <row r="144" spans="1:9" s="12" customFormat="1" ht="12" outlineLevel="2" thickBot="1">
      <c r="A144" s="13" t="s">
        <v>24</v>
      </c>
      <c r="B144" s="30">
        <v>0</v>
      </c>
      <c r="C144" s="87">
        <v>0</v>
      </c>
      <c r="D144" s="88">
        <v>0</v>
      </c>
      <c r="E144" s="89">
        <v>0</v>
      </c>
      <c r="F144" s="89">
        <v>0</v>
      </c>
      <c r="G144" s="27">
        <v>0</v>
      </c>
      <c r="H144" s="28">
        <v>0</v>
      </c>
      <c r="I144" s="29">
        <v>0</v>
      </c>
    </row>
    <row r="145" spans="1:9" s="7" customFormat="1" ht="4.5" customHeight="1" outlineLevel="1" thickBot="1">
      <c r="A145" s="6"/>
      <c r="B145" s="66"/>
      <c r="C145" s="76"/>
      <c r="D145" s="77"/>
      <c r="E145" s="77"/>
      <c r="F145" s="78"/>
      <c r="G145" s="77"/>
      <c r="H145" s="78"/>
      <c r="I145" s="94"/>
    </row>
    <row r="146" spans="1:9" s="12" customFormat="1" ht="12" outlineLevel="1">
      <c r="A146" s="10" t="s">
        <v>55</v>
      </c>
      <c r="B146" s="69">
        <v>0</v>
      </c>
      <c r="C146" s="82">
        <v>0</v>
      </c>
      <c r="D146" s="83">
        <v>0</v>
      </c>
      <c r="E146" s="47">
        <v>0</v>
      </c>
      <c r="F146" s="47">
        <v>0</v>
      </c>
      <c r="G146" s="64">
        <v>0</v>
      </c>
      <c r="H146" s="46">
        <v>0</v>
      </c>
      <c r="I146" s="96">
        <v>0</v>
      </c>
    </row>
    <row r="147" spans="1:9" s="12" customFormat="1" ht="11.25" outlineLevel="2">
      <c r="A147" s="11" t="s">
        <v>56</v>
      </c>
      <c r="B147" s="31">
        <v>0</v>
      </c>
      <c r="C147" s="84">
        <v>0</v>
      </c>
      <c r="D147" s="85">
        <v>0</v>
      </c>
      <c r="E147" s="86">
        <v>0</v>
      </c>
      <c r="F147" s="86">
        <v>0</v>
      </c>
      <c r="G147" s="105">
        <v>0</v>
      </c>
      <c r="H147" s="97">
        <v>0</v>
      </c>
      <c r="I147" s="98">
        <v>0</v>
      </c>
    </row>
    <row r="148" spans="1:9" s="12" customFormat="1" ht="11.25" outlineLevel="2">
      <c r="A148" s="11" t="s">
        <v>57</v>
      </c>
      <c r="B148" s="31">
        <v>0</v>
      </c>
      <c r="C148" s="84">
        <v>0</v>
      </c>
      <c r="D148" s="85">
        <v>0</v>
      </c>
      <c r="E148" s="86">
        <v>0</v>
      </c>
      <c r="F148" s="86">
        <v>0</v>
      </c>
      <c r="G148" s="105">
        <v>0</v>
      </c>
      <c r="H148" s="97">
        <v>0</v>
      </c>
      <c r="I148" s="98">
        <v>0</v>
      </c>
    </row>
    <row r="149" spans="1:9" s="12" customFormat="1" ht="12" outlineLevel="2" thickBot="1">
      <c r="A149" s="14" t="s">
        <v>14</v>
      </c>
      <c r="B149" s="30">
        <v>0</v>
      </c>
      <c r="C149" s="90">
        <v>0</v>
      </c>
      <c r="D149" s="25">
        <v>0</v>
      </c>
      <c r="E149" s="26">
        <v>0</v>
      </c>
      <c r="F149" s="26">
        <v>0</v>
      </c>
      <c r="G149" s="27">
        <v>0</v>
      </c>
      <c r="H149" s="28">
        <v>0</v>
      </c>
      <c r="I149" s="29">
        <v>0</v>
      </c>
    </row>
    <row r="150" spans="1:9" s="7" customFormat="1" ht="4.5" customHeight="1" outlineLevel="1" thickBot="1">
      <c r="A150" s="6"/>
      <c r="B150" s="66"/>
      <c r="C150" s="76"/>
      <c r="D150" s="77"/>
      <c r="E150" s="77"/>
      <c r="F150" s="78"/>
      <c r="G150" s="77"/>
      <c r="H150" s="78"/>
      <c r="I150" s="94"/>
    </row>
    <row r="151" spans="1:9" s="7" customFormat="1" ht="12" customHeight="1" thickBot="1">
      <c r="A151" s="16" t="s">
        <v>49</v>
      </c>
      <c r="B151" s="67">
        <v>0</v>
      </c>
      <c r="C151" s="39">
        <v>0</v>
      </c>
      <c r="D151" s="40">
        <v>0</v>
      </c>
      <c r="E151" s="41">
        <v>0</v>
      </c>
      <c r="F151" s="41">
        <v>0</v>
      </c>
      <c r="G151" s="107">
        <v>0</v>
      </c>
      <c r="H151" s="39">
        <v>0</v>
      </c>
      <c r="I151" s="42">
        <v>0</v>
      </c>
    </row>
    <row r="152" spans="1:9" s="7" customFormat="1" ht="4.5" customHeight="1" thickBot="1">
      <c r="A152" s="9"/>
      <c r="B152" s="68"/>
      <c r="C152" s="79"/>
      <c r="D152" s="80"/>
      <c r="E152" s="80"/>
      <c r="F152" s="81"/>
      <c r="G152" s="80"/>
      <c r="H152" s="81"/>
      <c r="I152" s="95"/>
    </row>
    <row r="153" spans="1:9" s="7" customFormat="1" ht="12.75" hidden="1" outlineLevel="1" thickBot="1">
      <c r="A153" s="243" t="s">
        <v>48</v>
      </c>
      <c r="B153" s="244"/>
      <c r="C153" s="244"/>
      <c r="D153" s="244"/>
      <c r="E153" s="244"/>
      <c r="F153" s="244"/>
      <c r="G153" s="244"/>
      <c r="H153" s="244"/>
      <c r="I153" s="245"/>
    </row>
    <row r="154" spans="1:9" s="7" customFormat="1" ht="4.5" customHeight="1" hidden="1" outlineLevel="1" thickBot="1">
      <c r="A154" s="9"/>
      <c r="B154" s="68"/>
      <c r="C154" s="79"/>
      <c r="D154" s="80"/>
      <c r="E154" s="80"/>
      <c r="F154" s="81"/>
      <c r="G154" s="80"/>
      <c r="H154" s="81"/>
      <c r="I154" s="95"/>
    </row>
    <row r="155" spans="1:9" s="7" customFormat="1" ht="12" customHeight="1" hidden="1" outlineLevel="1">
      <c r="A155" s="10" t="s">
        <v>27</v>
      </c>
      <c r="B155" s="69">
        <v>0</v>
      </c>
      <c r="C155" s="82">
        <v>0</v>
      </c>
      <c r="D155" s="83">
        <v>0</v>
      </c>
      <c r="E155" s="47">
        <v>0</v>
      </c>
      <c r="F155" s="47">
        <v>0</v>
      </c>
      <c r="G155" s="64" t="e">
        <v>#DIV/0!</v>
      </c>
      <c r="H155" s="46">
        <v>0</v>
      </c>
      <c r="I155" s="96">
        <v>0</v>
      </c>
    </row>
    <row r="156" spans="1:9" s="12" customFormat="1" ht="11.25" hidden="1" outlineLevel="2">
      <c r="A156" s="11" t="s">
        <v>25</v>
      </c>
      <c r="B156" s="31">
        <v>0</v>
      </c>
      <c r="C156" s="84">
        <v>0</v>
      </c>
      <c r="D156" s="85">
        <v>0</v>
      </c>
      <c r="E156" s="86">
        <v>0</v>
      </c>
      <c r="F156" s="86">
        <v>0</v>
      </c>
      <c r="G156" s="105" t="e">
        <v>#DIV/0!</v>
      </c>
      <c r="H156" s="97">
        <v>0</v>
      </c>
      <c r="I156" s="98">
        <v>0</v>
      </c>
    </row>
    <row r="157" spans="1:9" s="12" customFormat="1" ht="12" hidden="1" outlineLevel="2" thickBot="1">
      <c r="A157" s="13" t="s">
        <v>26</v>
      </c>
      <c r="B157" s="30">
        <v>0</v>
      </c>
      <c r="C157" s="87">
        <v>0</v>
      </c>
      <c r="D157" s="88">
        <v>0</v>
      </c>
      <c r="E157" s="89">
        <v>0</v>
      </c>
      <c r="F157" s="89">
        <v>0</v>
      </c>
      <c r="G157" s="27" t="e">
        <v>#DIV/0!</v>
      </c>
      <c r="H157" s="28">
        <v>0</v>
      </c>
      <c r="I157" s="29">
        <v>0</v>
      </c>
    </row>
    <row r="158" spans="1:9" s="7" customFormat="1" ht="4.5" customHeight="1" hidden="1" outlineLevel="1" thickBot="1">
      <c r="A158" s="6"/>
      <c r="B158" s="66"/>
      <c r="C158" s="76"/>
      <c r="D158" s="77"/>
      <c r="E158" s="77"/>
      <c r="F158" s="78"/>
      <c r="G158" s="77"/>
      <c r="H158" s="78"/>
      <c r="I158" s="94"/>
    </row>
    <row r="159" spans="1:9" s="7" customFormat="1" ht="12" customHeight="1" hidden="1" outlineLevel="1">
      <c r="A159" s="10" t="s">
        <v>18</v>
      </c>
      <c r="B159" s="69">
        <v>0</v>
      </c>
      <c r="C159" s="82">
        <v>0</v>
      </c>
      <c r="D159" s="83">
        <v>0</v>
      </c>
      <c r="E159" s="47">
        <v>0</v>
      </c>
      <c r="F159" s="47">
        <v>0</v>
      </c>
      <c r="G159" s="64" t="e">
        <v>#DIV/0!</v>
      </c>
      <c r="H159" s="46">
        <v>0</v>
      </c>
      <c r="I159" s="96">
        <v>0</v>
      </c>
    </row>
    <row r="160" spans="1:9" s="12" customFormat="1" ht="11.25" hidden="1" outlineLevel="2">
      <c r="A160" s="11" t="s">
        <v>2</v>
      </c>
      <c r="B160" s="31">
        <v>0</v>
      </c>
      <c r="C160" s="84">
        <v>0</v>
      </c>
      <c r="D160" s="85">
        <v>0</v>
      </c>
      <c r="E160" s="86">
        <v>0</v>
      </c>
      <c r="F160" s="86">
        <v>0</v>
      </c>
      <c r="G160" s="105" t="e">
        <v>#DIV/0!</v>
      </c>
      <c r="H160" s="97">
        <v>0</v>
      </c>
      <c r="I160" s="98">
        <v>0</v>
      </c>
    </row>
    <row r="161" spans="1:9" s="12" customFormat="1" ht="11.25" hidden="1" outlineLevel="2">
      <c r="A161" s="11" t="s">
        <v>4</v>
      </c>
      <c r="B161" s="31">
        <v>0</v>
      </c>
      <c r="C161" s="84">
        <v>0</v>
      </c>
      <c r="D161" s="85">
        <v>0</v>
      </c>
      <c r="E161" s="86">
        <v>0</v>
      </c>
      <c r="F161" s="86">
        <v>0</v>
      </c>
      <c r="G161" s="105" t="e">
        <v>#DIV/0!</v>
      </c>
      <c r="H161" s="97">
        <v>0</v>
      </c>
      <c r="I161" s="98">
        <v>0</v>
      </c>
    </row>
    <row r="162" spans="1:9" s="12" customFormat="1" ht="11.25" hidden="1" outlineLevel="2">
      <c r="A162" s="14" t="s">
        <v>3</v>
      </c>
      <c r="B162" s="32">
        <v>0</v>
      </c>
      <c r="C162" s="90">
        <v>0</v>
      </c>
      <c r="D162" s="25">
        <v>0</v>
      </c>
      <c r="E162" s="26">
        <v>0</v>
      </c>
      <c r="F162" s="26">
        <v>0</v>
      </c>
      <c r="G162" s="106" t="e">
        <v>#DIV/0!</v>
      </c>
      <c r="H162" s="24">
        <v>0</v>
      </c>
      <c r="I162" s="99">
        <v>0</v>
      </c>
    </row>
    <row r="163" spans="1:9" s="12" customFormat="1" ht="12" hidden="1" outlineLevel="2" thickBot="1">
      <c r="A163" s="14" t="s">
        <v>14</v>
      </c>
      <c r="B163" s="30">
        <v>0</v>
      </c>
      <c r="C163" s="90">
        <v>0</v>
      </c>
      <c r="D163" s="25">
        <v>0</v>
      </c>
      <c r="E163" s="26">
        <v>0</v>
      </c>
      <c r="F163" s="26">
        <v>0</v>
      </c>
      <c r="G163" s="27" t="e">
        <v>#DIV/0!</v>
      </c>
      <c r="H163" s="28">
        <v>0</v>
      </c>
      <c r="I163" s="29">
        <v>0</v>
      </c>
    </row>
    <row r="164" spans="1:9" ht="4.5" customHeight="1" hidden="1" outlineLevel="1" thickBot="1">
      <c r="A164" s="6"/>
      <c r="B164" s="66"/>
      <c r="C164" s="76"/>
      <c r="D164" s="77"/>
      <c r="E164" s="77"/>
      <c r="F164" s="78"/>
      <c r="G164" s="77"/>
      <c r="H164" s="78"/>
      <c r="I164" s="94"/>
    </row>
    <row r="165" spans="1:9" s="7" customFormat="1" ht="12" customHeight="1" hidden="1" outlineLevel="1">
      <c r="A165" s="10" t="s">
        <v>19</v>
      </c>
      <c r="B165" s="69">
        <v>0</v>
      </c>
      <c r="C165" s="82">
        <v>0</v>
      </c>
      <c r="D165" s="83">
        <v>0</v>
      </c>
      <c r="E165" s="47">
        <v>0</v>
      </c>
      <c r="F165" s="47">
        <v>0</v>
      </c>
      <c r="G165" s="64" t="e">
        <v>#DIV/0!</v>
      </c>
      <c r="H165" s="46">
        <v>0</v>
      </c>
      <c r="I165" s="96">
        <v>0</v>
      </c>
    </row>
    <row r="166" spans="1:9" s="12" customFormat="1" ht="11.25" hidden="1" outlineLevel="2">
      <c r="A166" s="11" t="s">
        <v>32</v>
      </c>
      <c r="B166" s="31">
        <v>0</v>
      </c>
      <c r="C166" s="84">
        <v>0</v>
      </c>
      <c r="D166" s="85">
        <v>0</v>
      </c>
      <c r="E166" s="86">
        <v>0</v>
      </c>
      <c r="F166" s="86">
        <v>0</v>
      </c>
      <c r="G166" s="105" t="e">
        <v>#DIV/0!</v>
      </c>
      <c r="H166" s="97">
        <v>0</v>
      </c>
      <c r="I166" s="98">
        <v>0</v>
      </c>
    </row>
    <row r="167" spans="1:9" s="12" customFormat="1" ht="11.25" hidden="1" outlineLevel="2">
      <c r="A167" s="11" t="s">
        <v>50</v>
      </c>
      <c r="B167" s="31">
        <v>0</v>
      </c>
      <c r="C167" s="84">
        <v>0</v>
      </c>
      <c r="D167" s="85">
        <v>0</v>
      </c>
      <c r="E167" s="86">
        <v>0</v>
      </c>
      <c r="F167" s="86">
        <v>0</v>
      </c>
      <c r="G167" s="105" t="e">
        <v>#DIV/0!</v>
      </c>
      <c r="H167" s="97">
        <v>0</v>
      </c>
      <c r="I167" s="98">
        <v>0</v>
      </c>
    </row>
    <row r="168" spans="1:9" s="12" customFormat="1" ht="11.25" hidden="1" outlineLevel="2">
      <c r="A168" s="14" t="s">
        <v>34</v>
      </c>
      <c r="B168" s="32">
        <v>0</v>
      </c>
      <c r="C168" s="90">
        <v>0</v>
      </c>
      <c r="D168" s="25">
        <v>0</v>
      </c>
      <c r="E168" s="26">
        <v>0</v>
      </c>
      <c r="F168" s="26">
        <v>0</v>
      </c>
      <c r="G168" s="106" t="e">
        <v>#DIV/0!</v>
      </c>
      <c r="H168" s="24">
        <v>0</v>
      </c>
      <c r="I168" s="99">
        <v>0</v>
      </c>
    </row>
    <row r="169" spans="1:9" s="12" customFormat="1" ht="12" hidden="1" outlineLevel="2" thickBot="1">
      <c r="A169" s="13" t="s">
        <v>14</v>
      </c>
      <c r="B169" s="30">
        <v>0</v>
      </c>
      <c r="C169" s="87">
        <v>0</v>
      </c>
      <c r="D169" s="88">
        <v>0</v>
      </c>
      <c r="E169" s="89">
        <v>0</v>
      </c>
      <c r="F169" s="89">
        <v>0</v>
      </c>
      <c r="G169" s="27" t="e">
        <v>#DIV/0!</v>
      </c>
      <c r="H169" s="28">
        <v>0</v>
      </c>
      <c r="I169" s="29">
        <v>0</v>
      </c>
    </row>
    <row r="170" spans="1:9" s="7" customFormat="1" ht="4.5" customHeight="1" hidden="1" outlineLevel="1" thickBot="1">
      <c r="A170" s="6"/>
      <c r="B170" s="66"/>
      <c r="C170" s="76"/>
      <c r="D170" s="77"/>
      <c r="E170" s="77"/>
      <c r="F170" s="78"/>
      <c r="G170" s="77"/>
      <c r="H170" s="78"/>
      <c r="I170" s="94"/>
    </row>
    <row r="171" spans="1:9" s="7" customFormat="1" ht="12" customHeight="1" hidden="1" outlineLevel="1">
      <c r="A171" s="10" t="s">
        <v>20</v>
      </c>
      <c r="B171" s="69">
        <v>0</v>
      </c>
      <c r="C171" s="82">
        <v>0</v>
      </c>
      <c r="D171" s="83">
        <v>0</v>
      </c>
      <c r="E171" s="47">
        <v>0</v>
      </c>
      <c r="F171" s="47">
        <v>0</v>
      </c>
      <c r="G171" s="64" t="e">
        <v>#DIV/0!</v>
      </c>
      <c r="H171" s="46">
        <v>0</v>
      </c>
      <c r="I171" s="96">
        <v>0</v>
      </c>
    </row>
    <row r="172" spans="1:9" s="12" customFormat="1" ht="11.25" hidden="1" outlineLevel="2">
      <c r="A172" s="11" t="s">
        <v>15</v>
      </c>
      <c r="B172" s="31">
        <v>0</v>
      </c>
      <c r="C172" s="84">
        <v>0</v>
      </c>
      <c r="D172" s="85">
        <v>0</v>
      </c>
      <c r="E172" s="86">
        <v>0</v>
      </c>
      <c r="F172" s="86">
        <v>0</v>
      </c>
      <c r="G172" s="105" t="e">
        <v>#DIV/0!</v>
      </c>
      <c r="H172" s="97">
        <v>0</v>
      </c>
      <c r="I172" s="98">
        <v>0</v>
      </c>
    </row>
    <row r="173" spans="1:9" s="12" customFormat="1" ht="11.25" hidden="1" outlineLevel="2">
      <c r="A173" s="11" t="s">
        <v>16</v>
      </c>
      <c r="B173" s="31">
        <v>0</v>
      </c>
      <c r="C173" s="84">
        <v>0</v>
      </c>
      <c r="D173" s="85">
        <v>0</v>
      </c>
      <c r="E173" s="86">
        <v>0</v>
      </c>
      <c r="F173" s="86">
        <v>0</v>
      </c>
      <c r="G173" s="105" t="e">
        <v>#DIV/0!</v>
      </c>
      <c r="H173" s="97">
        <v>0</v>
      </c>
      <c r="I173" s="98">
        <v>0</v>
      </c>
    </row>
    <row r="174" spans="1:9" s="12" customFormat="1" ht="11.25" hidden="1" outlineLevel="2">
      <c r="A174" s="11" t="s">
        <v>17</v>
      </c>
      <c r="B174" s="31">
        <v>0</v>
      </c>
      <c r="C174" s="84">
        <v>0</v>
      </c>
      <c r="D174" s="85">
        <v>0</v>
      </c>
      <c r="E174" s="86">
        <v>0</v>
      </c>
      <c r="F174" s="86">
        <v>0</v>
      </c>
      <c r="G174" s="105" t="e">
        <v>#DIV/0!</v>
      </c>
      <c r="H174" s="97">
        <v>0</v>
      </c>
      <c r="I174" s="98">
        <v>0</v>
      </c>
    </row>
    <row r="175" spans="1:9" s="12" customFormat="1" ht="12" hidden="1" outlineLevel="2" thickBot="1">
      <c r="A175" s="13" t="s">
        <v>14</v>
      </c>
      <c r="B175" s="30">
        <v>0</v>
      </c>
      <c r="C175" s="87">
        <v>0</v>
      </c>
      <c r="D175" s="88">
        <v>0</v>
      </c>
      <c r="E175" s="89">
        <v>0</v>
      </c>
      <c r="F175" s="89">
        <v>0</v>
      </c>
      <c r="G175" s="27" t="e">
        <v>#DIV/0!</v>
      </c>
      <c r="H175" s="28">
        <v>0</v>
      </c>
      <c r="I175" s="29">
        <v>0</v>
      </c>
    </row>
    <row r="176" spans="1:9" s="7" customFormat="1" ht="4.5" customHeight="1" hidden="1" outlineLevel="1" thickBot="1">
      <c r="A176" s="6"/>
      <c r="B176" s="66"/>
      <c r="C176" s="76"/>
      <c r="D176" s="77"/>
      <c r="E176" s="77"/>
      <c r="F176" s="78"/>
      <c r="G176" s="77"/>
      <c r="H176" s="78"/>
      <c r="I176" s="94"/>
    </row>
    <row r="177" spans="1:9" s="7" customFormat="1" ht="12" customHeight="1" hidden="1" outlineLevel="1">
      <c r="A177" s="10" t="s">
        <v>30</v>
      </c>
      <c r="B177" s="69">
        <v>0</v>
      </c>
      <c r="C177" s="82">
        <v>0</v>
      </c>
      <c r="D177" s="83">
        <v>0</v>
      </c>
      <c r="E177" s="47">
        <v>0</v>
      </c>
      <c r="F177" s="47">
        <v>0</v>
      </c>
      <c r="G177" s="64" t="e">
        <v>#DIV/0!</v>
      </c>
      <c r="H177" s="46">
        <v>0</v>
      </c>
      <c r="I177" s="96">
        <v>0</v>
      </c>
    </row>
    <row r="178" spans="1:9" s="12" customFormat="1" ht="11.25" hidden="1" outlineLevel="2">
      <c r="A178" s="11" t="s">
        <v>28</v>
      </c>
      <c r="B178" s="31">
        <v>0</v>
      </c>
      <c r="C178" s="84">
        <v>0</v>
      </c>
      <c r="D178" s="85">
        <v>0</v>
      </c>
      <c r="E178" s="86">
        <v>0</v>
      </c>
      <c r="F178" s="86">
        <v>0</v>
      </c>
      <c r="G178" s="105" t="e">
        <v>#DIV/0!</v>
      </c>
      <c r="H178" s="97">
        <v>0</v>
      </c>
      <c r="I178" s="98">
        <v>0</v>
      </c>
    </row>
    <row r="179" spans="1:9" s="12" customFormat="1" ht="11.25" hidden="1" outlineLevel="2">
      <c r="A179" s="11" t="s">
        <v>46</v>
      </c>
      <c r="B179" s="31">
        <v>0</v>
      </c>
      <c r="C179" s="84">
        <v>0</v>
      </c>
      <c r="D179" s="85">
        <v>0</v>
      </c>
      <c r="E179" s="86">
        <v>0</v>
      </c>
      <c r="F179" s="86">
        <v>0</v>
      </c>
      <c r="G179" s="105" t="e">
        <v>#DIV/0!</v>
      </c>
      <c r="H179" s="97">
        <v>0</v>
      </c>
      <c r="I179" s="98">
        <v>0</v>
      </c>
    </row>
    <row r="180" spans="1:9" s="12" customFormat="1" ht="12" hidden="1" outlineLevel="2" thickBot="1">
      <c r="A180" s="14" t="s">
        <v>29</v>
      </c>
      <c r="B180" s="30">
        <v>0</v>
      </c>
      <c r="C180" s="90">
        <v>0</v>
      </c>
      <c r="D180" s="25">
        <v>0</v>
      </c>
      <c r="E180" s="26">
        <v>0</v>
      </c>
      <c r="F180" s="26"/>
      <c r="G180" s="27" t="e">
        <v>#DIV/0!</v>
      </c>
      <c r="H180" s="28">
        <v>0</v>
      </c>
      <c r="I180" s="29">
        <v>0</v>
      </c>
    </row>
    <row r="181" spans="1:9" s="7" customFormat="1" ht="4.5" customHeight="1" hidden="1" outlineLevel="1" thickBot="1">
      <c r="A181" s="6"/>
      <c r="B181" s="66"/>
      <c r="C181" s="76"/>
      <c r="D181" s="77"/>
      <c r="E181" s="77"/>
      <c r="F181" s="78"/>
      <c r="G181" s="77"/>
      <c r="H181" s="78"/>
      <c r="I181" s="94"/>
    </row>
    <row r="182" spans="1:9" s="7" customFormat="1" ht="12" customHeight="1" hidden="1" outlineLevel="1">
      <c r="A182" s="10" t="s">
        <v>23</v>
      </c>
      <c r="B182" s="69">
        <v>0</v>
      </c>
      <c r="C182" s="82">
        <v>0</v>
      </c>
      <c r="D182" s="83">
        <v>0</v>
      </c>
      <c r="E182" s="47">
        <v>0</v>
      </c>
      <c r="F182" s="47">
        <v>0</v>
      </c>
      <c r="G182" s="64" t="e">
        <v>#DIV/0!</v>
      </c>
      <c r="H182" s="46">
        <v>0</v>
      </c>
      <c r="I182" s="96">
        <v>0</v>
      </c>
    </row>
    <row r="183" spans="1:9" s="12" customFormat="1" ht="11.25" hidden="1" outlineLevel="2">
      <c r="A183" s="11" t="s">
        <v>22</v>
      </c>
      <c r="B183" s="31">
        <v>0</v>
      </c>
      <c r="C183" s="84">
        <v>0</v>
      </c>
      <c r="D183" s="85">
        <v>0</v>
      </c>
      <c r="E183" s="86">
        <v>0</v>
      </c>
      <c r="F183" s="86">
        <v>0</v>
      </c>
      <c r="G183" s="105" t="e">
        <v>#DIV/0!</v>
      </c>
      <c r="H183" s="97">
        <v>0</v>
      </c>
      <c r="I183" s="98">
        <v>0</v>
      </c>
    </row>
    <row r="184" spans="1:9" s="12" customFormat="1" ht="12" hidden="1" outlineLevel="2" thickBot="1">
      <c r="A184" s="13" t="s">
        <v>21</v>
      </c>
      <c r="B184" s="30">
        <v>0</v>
      </c>
      <c r="C184" s="87">
        <v>0</v>
      </c>
      <c r="D184" s="88">
        <v>0</v>
      </c>
      <c r="E184" s="89">
        <v>0</v>
      </c>
      <c r="F184" s="89">
        <v>0</v>
      </c>
      <c r="G184" s="27" t="e">
        <v>#DIV/0!</v>
      </c>
      <c r="H184" s="28">
        <v>0</v>
      </c>
      <c r="I184" s="29">
        <v>0</v>
      </c>
    </row>
    <row r="185" spans="1:9" s="7" customFormat="1" ht="4.5" customHeight="1" hidden="1" outlineLevel="1" thickBot="1">
      <c r="A185" s="6"/>
      <c r="B185" s="66"/>
      <c r="C185" s="76"/>
      <c r="D185" s="77"/>
      <c r="E185" s="77"/>
      <c r="F185" s="78"/>
      <c r="G185" s="77"/>
      <c r="H185" s="78"/>
      <c r="I185" s="94"/>
    </row>
    <row r="186" spans="1:9" s="7" customFormat="1" ht="12" customHeight="1" hidden="1" outlineLevel="1">
      <c r="A186" s="10" t="s">
        <v>8</v>
      </c>
      <c r="B186" s="69">
        <v>0</v>
      </c>
      <c r="C186" s="82">
        <v>0</v>
      </c>
      <c r="D186" s="83">
        <v>0</v>
      </c>
      <c r="E186" s="47">
        <v>0</v>
      </c>
      <c r="F186" s="47">
        <v>0</v>
      </c>
      <c r="G186" s="64" t="e">
        <v>#DIV/0!</v>
      </c>
      <c r="H186" s="46">
        <v>0</v>
      </c>
      <c r="I186" s="96">
        <v>0</v>
      </c>
    </row>
    <row r="187" spans="1:9" s="12" customFormat="1" ht="11.25" hidden="1" outlineLevel="2">
      <c r="A187" s="11" t="s">
        <v>9</v>
      </c>
      <c r="B187" s="31">
        <v>0</v>
      </c>
      <c r="C187" s="84">
        <v>0</v>
      </c>
      <c r="D187" s="85">
        <v>0</v>
      </c>
      <c r="E187" s="86">
        <v>0</v>
      </c>
      <c r="F187" s="86">
        <v>0</v>
      </c>
      <c r="G187" s="105" t="e">
        <v>#DIV/0!</v>
      </c>
      <c r="H187" s="97">
        <v>0</v>
      </c>
      <c r="I187" s="98">
        <v>0</v>
      </c>
    </row>
    <row r="188" spans="1:9" s="12" customFormat="1" ht="12" hidden="1" outlineLevel="2" thickBot="1">
      <c r="A188" s="13" t="s">
        <v>24</v>
      </c>
      <c r="B188" s="30">
        <v>0</v>
      </c>
      <c r="C188" s="87">
        <v>0</v>
      </c>
      <c r="D188" s="88">
        <v>0</v>
      </c>
      <c r="E188" s="89">
        <v>0</v>
      </c>
      <c r="F188" s="89">
        <v>0</v>
      </c>
      <c r="G188" s="27" t="e">
        <v>#DIV/0!</v>
      </c>
      <c r="H188" s="28">
        <v>0</v>
      </c>
      <c r="I188" s="29">
        <v>0</v>
      </c>
    </row>
    <row r="189" spans="1:9" s="7" customFormat="1" ht="4.5" customHeight="1" hidden="1" outlineLevel="1" thickBot="1">
      <c r="A189" s="6"/>
      <c r="B189" s="66"/>
      <c r="C189" s="76"/>
      <c r="D189" s="77"/>
      <c r="E189" s="77"/>
      <c r="F189" s="78"/>
      <c r="G189" s="77"/>
      <c r="H189" s="78"/>
      <c r="I189" s="94"/>
    </row>
    <row r="190" spans="1:9" s="12" customFormat="1" ht="12" hidden="1" outlineLevel="1">
      <c r="A190" s="10" t="s">
        <v>55</v>
      </c>
      <c r="B190" s="69">
        <v>0</v>
      </c>
      <c r="C190" s="82">
        <v>0</v>
      </c>
      <c r="D190" s="83">
        <v>0</v>
      </c>
      <c r="E190" s="47">
        <v>0</v>
      </c>
      <c r="F190" s="47">
        <v>0</v>
      </c>
      <c r="G190" s="64" t="e">
        <v>#DIV/0!</v>
      </c>
      <c r="H190" s="46">
        <v>0</v>
      </c>
      <c r="I190" s="96">
        <v>0</v>
      </c>
    </row>
    <row r="191" spans="1:9" s="12" customFormat="1" ht="11.25" hidden="1" outlineLevel="2">
      <c r="A191" s="11" t="s">
        <v>56</v>
      </c>
      <c r="B191" s="31">
        <v>0</v>
      </c>
      <c r="C191" s="84">
        <v>0</v>
      </c>
      <c r="D191" s="85">
        <v>0</v>
      </c>
      <c r="E191" s="86">
        <v>0</v>
      </c>
      <c r="F191" s="86">
        <v>0</v>
      </c>
      <c r="G191" s="105" t="e">
        <v>#DIV/0!</v>
      </c>
      <c r="H191" s="97">
        <v>0</v>
      </c>
      <c r="I191" s="98">
        <v>0</v>
      </c>
    </row>
    <row r="192" spans="1:9" s="12" customFormat="1" ht="11.25" hidden="1" outlineLevel="2">
      <c r="A192" s="11" t="s">
        <v>57</v>
      </c>
      <c r="B192" s="31">
        <v>0</v>
      </c>
      <c r="C192" s="84">
        <v>0</v>
      </c>
      <c r="D192" s="85">
        <v>0</v>
      </c>
      <c r="E192" s="86">
        <v>0</v>
      </c>
      <c r="F192" s="86">
        <v>0</v>
      </c>
      <c r="G192" s="105" t="e">
        <v>#DIV/0!</v>
      </c>
      <c r="H192" s="97">
        <v>0</v>
      </c>
      <c r="I192" s="98">
        <v>0</v>
      </c>
    </row>
    <row r="193" spans="1:9" s="12" customFormat="1" ht="12" hidden="1" outlineLevel="2" thickBot="1">
      <c r="A193" s="14" t="s">
        <v>14</v>
      </c>
      <c r="B193" s="30">
        <v>0</v>
      </c>
      <c r="C193" s="90">
        <v>0</v>
      </c>
      <c r="D193" s="25">
        <v>0</v>
      </c>
      <c r="E193" s="26">
        <v>0</v>
      </c>
      <c r="F193" s="26">
        <v>0</v>
      </c>
      <c r="G193" s="27" t="e">
        <v>#DIV/0!</v>
      </c>
      <c r="H193" s="28">
        <v>0</v>
      </c>
      <c r="I193" s="29">
        <v>0</v>
      </c>
    </row>
    <row r="194" spans="1:9" s="7" customFormat="1" ht="4.5" customHeight="1" hidden="1" outlineLevel="1" thickBot="1">
      <c r="A194" s="6"/>
      <c r="B194" s="66"/>
      <c r="C194" s="76"/>
      <c r="D194" s="77"/>
      <c r="E194" s="77"/>
      <c r="F194" s="78"/>
      <c r="G194" s="77"/>
      <c r="H194" s="78"/>
      <c r="I194" s="94"/>
    </row>
    <row r="195" spans="1:9" s="7" customFormat="1" ht="12.75" collapsed="1" thickBot="1">
      <c r="A195" s="17" t="s">
        <v>5</v>
      </c>
      <c r="B195" s="70">
        <v>9</v>
      </c>
      <c r="C195" s="91">
        <v>2701542.19</v>
      </c>
      <c r="D195" s="92">
        <v>1082849.67</v>
      </c>
      <c r="E195" s="93">
        <v>0</v>
      </c>
      <c r="F195" s="93">
        <v>3784391.86</v>
      </c>
      <c r="G195" s="108">
        <v>420487.9844444444</v>
      </c>
      <c r="H195" s="100">
        <v>0</v>
      </c>
      <c r="I195" s="101">
        <v>0</v>
      </c>
    </row>
    <row r="196" ht="12.75" thickBot="1">
      <c r="A196" s="15"/>
    </row>
    <row r="197" spans="1:9" s="3" customFormat="1" ht="15" customHeight="1" thickBot="1">
      <c r="A197" s="127" t="s">
        <v>10</v>
      </c>
      <c r="B197" s="182"/>
      <c r="C197" s="128"/>
      <c r="D197" s="128"/>
      <c r="E197" s="129"/>
      <c r="F197" s="130"/>
      <c r="G197" s="269" t="s">
        <v>74</v>
      </c>
      <c r="H197" s="270"/>
      <c r="I197" s="271"/>
    </row>
    <row r="198" spans="1:9" ht="58.5" customHeight="1">
      <c r="A198" s="254" t="s">
        <v>241</v>
      </c>
      <c r="B198" s="255"/>
      <c r="C198" s="255"/>
      <c r="D198" s="255"/>
      <c r="E198" s="256"/>
      <c r="F198" s="131"/>
      <c r="G198" s="267" t="s">
        <v>75</v>
      </c>
      <c r="H198" s="268"/>
      <c r="I198" s="132" t="s">
        <v>224</v>
      </c>
    </row>
    <row r="199" spans="1:9" ht="14.25" customHeight="1">
      <c r="A199" s="257"/>
      <c r="B199" s="258"/>
      <c r="C199" s="258"/>
      <c r="D199" s="258"/>
      <c r="E199" s="259"/>
      <c r="F199" s="131"/>
      <c r="G199" s="265" t="s">
        <v>76</v>
      </c>
      <c r="H199" s="266"/>
      <c r="I199" s="144">
        <v>42826</v>
      </c>
    </row>
    <row r="200" spans="1:9" ht="15" customHeight="1" thickBot="1">
      <c r="A200" s="260"/>
      <c r="B200" s="261"/>
      <c r="C200" s="261"/>
      <c r="D200" s="261"/>
      <c r="E200" s="262"/>
      <c r="F200" s="131"/>
      <c r="G200" s="263" t="s">
        <v>77</v>
      </c>
      <c r="H200" s="264"/>
      <c r="I200" s="133">
        <v>1145978</v>
      </c>
    </row>
    <row r="201" spans="1:9" ht="12">
      <c r="A201" s="134"/>
      <c r="B201" s="183"/>
      <c r="C201" s="135"/>
      <c r="D201" s="136"/>
      <c r="E201" s="136"/>
      <c r="F201" s="136"/>
      <c r="G201" s="136"/>
      <c r="H201" s="136"/>
      <c r="I201" s="136"/>
    </row>
  </sheetData>
  <sheetProtection/>
  <mergeCells count="17">
    <mergeCell ref="A63:I63"/>
    <mergeCell ref="A106:I106"/>
    <mergeCell ref="A1:I1"/>
    <mergeCell ref="A4:A5"/>
    <mergeCell ref="B4:B5"/>
    <mergeCell ref="C4:F4"/>
    <mergeCell ref="G4:G5"/>
    <mergeCell ref="H4:H5"/>
    <mergeCell ref="A153:I153"/>
    <mergeCell ref="A198:E200"/>
    <mergeCell ref="G200:H200"/>
    <mergeCell ref="G199:H199"/>
    <mergeCell ref="G198:H198"/>
    <mergeCell ref="G197:I197"/>
    <mergeCell ref="I4:I5"/>
    <mergeCell ref="A11:I11"/>
    <mergeCell ref="A15:I15"/>
  </mergeCells>
  <printOptions/>
  <pageMargins left="0.1968503937007874" right="0.1968503937007874" top="0" bottom="0" header="0" footer="0"/>
  <pageSetup fitToHeight="2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J16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6" sqref="O16"/>
    </sheetView>
  </sheetViews>
  <sheetFormatPr defaultColWidth="9.140625" defaultRowHeight="15"/>
  <cols>
    <col min="1" max="1" width="9.140625" style="195" customWidth="1"/>
    <col min="2" max="2" width="12.57421875" style="0" customWidth="1"/>
    <col min="3" max="3" width="10.8515625" style="0" customWidth="1"/>
    <col min="4" max="4" width="10.00390625" style="0" customWidth="1"/>
    <col min="6" max="6" width="11.00390625" style="0" customWidth="1"/>
    <col min="10" max="10" width="13.7109375" style="0" customWidth="1"/>
    <col min="14" max="14" width="15.57421875" style="0" customWidth="1"/>
    <col min="15" max="15" width="14.421875" style="0" customWidth="1"/>
    <col min="16" max="16" width="12.421875" style="0" customWidth="1"/>
    <col min="17" max="18" width="11.8515625" style="0" customWidth="1"/>
    <col min="19" max="19" width="11.140625" style="0" bestFit="1" customWidth="1"/>
    <col min="20" max="20" width="15.8515625" style="0" customWidth="1"/>
    <col min="21" max="21" width="19.7109375" style="0" customWidth="1"/>
    <col min="22" max="22" width="17.28125" style="0" bestFit="1" customWidth="1"/>
    <col min="23" max="23" width="16.7109375" style="0" bestFit="1" customWidth="1"/>
    <col min="24" max="24" width="16.57421875" style="0" bestFit="1" customWidth="1"/>
    <col min="25" max="25" width="13.7109375" style="0" bestFit="1" customWidth="1"/>
    <col min="26" max="26" width="13.8515625" style="0" bestFit="1" customWidth="1"/>
    <col min="27" max="31" width="12.7109375" style="0" bestFit="1" customWidth="1"/>
    <col min="32" max="36" width="12.7109375" style="0" customWidth="1"/>
    <col min="37" max="37" width="10.28125" style="0" customWidth="1"/>
    <col min="38" max="38" width="12.8515625" style="0" customWidth="1"/>
    <col min="39" max="39" width="8.421875" style="0" bestFit="1" customWidth="1"/>
    <col min="40" max="40" width="31.28125" style="0" bestFit="1" customWidth="1"/>
    <col min="41" max="41" width="14.00390625" style="0" bestFit="1" customWidth="1"/>
    <col min="42" max="43" width="21.28125" style="0" bestFit="1" customWidth="1"/>
    <col min="44" max="44" width="8.7109375" style="0" bestFit="1" customWidth="1"/>
    <col min="45" max="46" width="11.28125" style="0" customWidth="1"/>
    <col min="47" max="47" width="7.28125" style="0" bestFit="1" customWidth="1"/>
    <col min="48" max="48" width="18.8515625" style="0" customWidth="1"/>
    <col min="49" max="49" width="12.8515625" style="0" bestFit="1" customWidth="1"/>
    <col min="50" max="50" width="12.8515625" style="0" customWidth="1"/>
    <col min="51" max="51" width="13.421875" style="0" bestFit="1" customWidth="1"/>
    <col min="52" max="52" width="13.140625" style="0" bestFit="1" customWidth="1"/>
    <col min="53" max="53" width="8.7109375" style="0" bestFit="1" customWidth="1"/>
    <col min="54" max="54" width="11.7109375" style="0" bestFit="1" customWidth="1"/>
    <col min="55" max="55" width="15.8515625" style="0" bestFit="1" customWidth="1"/>
    <col min="56" max="56" width="8.28125" style="0" bestFit="1" customWidth="1"/>
    <col min="57" max="57" width="10.28125" style="0" bestFit="1" customWidth="1"/>
    <col min="58" max="58" width="11.8515625" style="0" bestFit="1" customWidth="1"/>
    <col min="59" max="59" width="13.00390625" style="0" customWidth="1"/>
    <col min="61" max="61" width="15.28125" style="0" customWidth="1"/>
    <col min="62" max="62" width="13.28125" style="0" customWidth="1"/>
  </cols>
  <sheetData>
    <row r="3" ht="15.75" thickBot="1"/>
    <row r="4" spans="1:62" s="137" customFormat="1" ht="17.25" customHeight="1" thickBot="1">
      <c r="A4" s="300" t="s">
        <v>133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  <c r="N4" s="297" t="s">
        <v>134</v>
      </c>
      <c r="O4" s="298"/>
      <c r="P4" s="298"/>
      <c r="Q4" s="298"/>
      <c r="R4" s="298"/>
      <c r="S4" s="298"/>
      <c r="T4" s="298"/>
      <c r="U4" s="299"/>
      <c r="V4" s="289" t="s">
        <v>135</v>
      </c>
      <c r="W4" s="290"/>
      <c r="X4" s="290"/>
      <c r="Y4" s="290"/>
      <c r="Z4" s="291"/>
      <c r="AA4" s="286" t="s">
        <v>136</v>
      </c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8"/>
      <c r="AN4" s="289" t="s">
        <v>137</v>
      </c>
      <c r="AO4" s="290"/>
      <c r="AP4" s="290"/>
      <c r="AQ4" s="291"/>
      <c r="AR4" s="292" t="s">
        <v>138</v>
      </c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4" t="s">
        <v>139</v>
      </c>
      <c r="BD4" s="295"/>
      <c r="BE4" s="295"/>
      <c r="BF4" s="295"/>
      <c r="BG4" s="295"/>
      <c r="BH4" s="295"/>
      <c r="BI4" s="295"/>
      <c r="BJ4" s="296"/>
    </row>
    <row r="5" spans="1:62" s="141" customFormat="1" ht="98.25" customHeight="1" thickBot="1">
      <c r="A5" s="301"/>
      <c r="B5" s="138" t="s">
        <v>122</v>
      </c>
      <c r="C5" s="138" t="s">
        <v>78</v>
      </c>
      <c r="D5" s="138" t="s">
        <v>79</v>
      </c>
      <c r="E5" s="138" t="s">
        <v>18</v>
      </c>
      <c r="F5" s="139" t="s">
        <v>80</v>
      </c>
      <c r="G5" s="138" t="s">
        <v>81</v>
      </c>
      <c r="H5" s="138" t="s">
        <v>82</v>
      </c>
      <c r="I5" s="138" t="s">
        <v>83</v>
      </c>
      <c r="J5" s="138" t="s">
        <v>84</v>
      </c>
      <c r="K5" s="138" t="s">
        <v>85</v>
      </c>
      <c r="L5" s="138" t="s">
        <v>132</v>
      </c>
      <c r="M5" s="138" t="s">
        <v>86</v>
      </c>
      <c r="N5" s="139" t="s">
        <v>140</v>
      </c>
      <c r="O5" s="139" t="s">
        <v>87</v>
      </c>
      <c r="P5" s="139" t="s">
        <v>88</v>
      </c>
      <c r="Q5" s="139" t="s">
        <v>89</v>
      </c>
      <c r="R5" s="139" t="s">
        <v>90</v>
      </c>
      <c r="S5" s="139" t="s">
        <v>91</v>
      </c>
      <c r="T5" s="227" t="s">
        <v>221</v>
      </c>
      <c r="U5" s="227" t="s">
        <v>63</v>
      </c>
      <c r="V5" s="138" t="s">
        <v>92</v>
      </c>
      <c r="W5" s="138" t="s">
        <v>93</v>
      </c>
      <c r="X5" s="138" t="s">
        <v>94</v>
      </c>
      <c r="Y5" s="138" t="s">
        <v>95</v>
      </c>
      <c r="Z5" s="138" t="s">
        <v>96</v>
      </c>
      <c r="AA5" s="138" t="s">
        <v>141</v>
      </c>
      <c r="AB5" s="138" t="s">
        <v>142</v>
      </c>
      <c r="AC5" s="138" t="s">
        <v>143</v>
      </c>
      <c r="AD5" s="138" t="s">
        <v>144</v>
      </c>
      <c r="AE5" s="138" t="s">
        <v>145</v>
      </c>
      <c r="AF5" s="138" t="s">
        <v>146</v>
      </c>
      <c r="AG5" s="138" t="s">
        <v>147</v>
      </c>
      <c r="AH5" s="138" t="s">
        <v>148</v>
      </c>
      <c r="AI5" s="240" t="s">
        <v>245</v>
      </c>
      <c r="AJ5" s="240" t="s">
        <v>246</v>
      </c>
      <c r="AK5" s="138" t="s">
        <v>97</v>
      </c>
      <c r="AL5" s="138" t="s">
        <v>113</v>
      </c>
      <c r="AM5" s="194" t="s">
        <v>98</v>
      </c>
      <c r="AN5" s="196" t="s">
        <v>99</v>
      </c>
      <c r="AO5" s="140" t="s">
        <v>114</v>
      </c>
      <c r="AP5" s="138" t="s">
        <v>123</v>
      </c>
      <c r="AQ5" s="138" t="s">
        <v>124</v>
      </c>
      <c r="AR5" s="138" t="s">
        <v>100</v>
      </c>
      <c r="AS5" s="138" t="s">
        <v>126</v>
      </c>
      <c r="AT5" s="138" t="s">
        <v>149</v>
      </c>
      <c r="AU5" s="138" t="s">
        <v>19</v>
      </c>
      <c r="AV5" s="138" t="s">
        <v>150</v>
      </c>
      <c r="AW5" s="138" t="s">
        <v>127</v>
      </c>
      <c r="AX5" s="138" t="s">
        <v>128</v>
      </c>
      <c r="AY5" s="138" t="s">
        <v>129</v>
      </c>
      <c r="AZ5" s="138" t="s">
        <v>130</v>
      </c>
      <c r="BA5" s="138" t="s">
        <v>101</v>
      </c>
      <c r="BB5" s="138" t="s">
        <v>102</v>
      </c>
      <c r="BC5" s="138" t="s">
        <v>115</v>
      </c>
      <c r="BD5" s="138" t="s">
        <v>116</v>
      </c>
      <c r="BE5" s="138" t="s">
        <v>117</v>
      </c>
      <c r="BF5" s="138" t="s">
        <v>118</v>
      </c>
      <c r="BG5" s="138" t="s">
        <v>119</v>
      </c>
      <c r="BH5" s="138" t="s">
        <v>120</v>
      </c>
      <c r="BI5" s="138" t="s">
        <v>121</v>
      </c>
      <c r="BJ5" s="138" t="s">
        <v>131</v>
      </c>
    </row>
    <row r="6" spans="1:62" s="202" customFormat="1" ht="15">
      <c r="A6" s="197" t="s">
        <v>151</v>
      </c>
      <c r="B6" s="198" t="s">
        <v>152</v>
      </c>
      <c r="C6" s="198" t="s">
        <v>153</v>
      </c>
      <c r="D6" s="198" t="s">
        <v>154</v>
      </c>
      <c r="E6" s="198" t="s">
        <v>155</v>
      </c>
      <c r="F6" s="198" t="s">
        <v>156</v>
      </c>
      <c r="G6" s="198" t="s">
        <v>157</v>
      </c>
      <c r="H6" s="198" t="s">
        <v>158</v>
      </c>
      <c r="I6" s="198" t="s">
        <v>159</v>
      </c>
      <c r="J6" s="198" t="s">
        <v>160</v>
      </c>
      <c r="K6" s="198" t="s">
        <v>161</v>
      </c>
      <c r="L6" s="198" t="s">
        <v>162</v>
      </c>
      <c r="M6" s="198" t="s">
        <v>163</v>
      </c>
      <c r="N6" s="198" t="s">
        <v>164</v>
      </c>
      <c r="O6" s="198" t="s">
        <v>165</v>
      </c>
      <c r="P6" s="198" t="s">
        <v>166</v>
      </c>
      <c r="Q6" s="198" t="s">
        <v>167</v>
      </c>
      <c r="R6" s="198" t="s">
        <v>168</v>
      </c>
      <c r="S6" s="198" t="s">
        <v>169</v>
      </c>
      <c r="T6" s="198" t="s">
        <v>222</v>
      </c>
      <c r="U6" s="198" t="s">
        <v>223</v>
      </c>
      <c r="V6" s="198" t="s">
        <v>170</v>
      </c>
      <c r="W6" s="198" t="s">
        <v>171</v>
      </c>
      <c r="X6" s="198" t="s">
        <v>172</v>
      </c>
      <c r="Y6" s="198" t="s">
        <v>173</v>
      </c>
      <c r="Z6" s="198" t="s">
        <v>174</v>
      </c>
      <c r="AA6" s="198" t="s">
        <v>175</v>
      </c>
      <c r="AB6" s="198" t="s">
        <v>176</v>
      </c>
      <c r="AC6" s="198" t="s">
        <v>177</v>
      </c>
      <c r="AD6" s="198" t="s">
        <v>178</v>
      </c>
      <c r="AE6" s="198" t="s">
        <v>179</v>
      </c>
      <c r="AF6" s="198" t="s">
        <v>180</v>
      </c>
      <c r="AG6" s="198" t="s">
        <v>181</v>
      </c>
      <c r="AH6" s="198" t="s">
        <v>182</v>
      </c>
      <c r="AI6" s="198" t="s">
        <v>183</v>
      </c>
      <c r="AJ6" s="198" t="s">
        <v>184</v>
      </c>
      <c r="AK6" s="198" t="s">
        <v>185</v>
      </c>
      <c r="AL6" s="199" t="s">
        <v>243</v>
      </c>
      <c r="AM6" s="199" t="s">
        <v>244</v>
      </c>
      <c r="AN6" s="199" t="s">
        <v>186</v>
      </c>
      <c r="AO6" s="200" t="s">
        <v>187</v>
      </c>
      <c r="AP6" s="198" t="s">
        <v>188</v>
      </c>
      <c r="AQ6" s="198" t="s">
        <v>189</v>
      </c>
      <c r="AR6" s="198" t="s">
        <v>190</v>
      </c>
      <c r="AS6" s="198" t="s">
        <v>191</v>
      </c>
      <c r="AT6" s="198" t="s">
        <v>192</v>
      </c>
      <c r="AU6" s="198" t="s">
        <v>193</v>
      </c>
      <c r="AV6" s="198" t="s">
        <v>194</v>
      </c>
      <c r="AW6" s="198" t="s">
        <v>195</v>
      </c>
      <c r="AX6" s="198" t="s">
        <v>196</v>
      </c>
      <c r="AY6" s="198" t="s">
        <v>197</v>
      </c>
      <c r="AZ6" s="198" t="s">
        <v>198</v>
      </c>
      <c r="BA6" s="198" t="s">
        <v>199</v>
      </c>
      <c r="BB6" s="198" t="s">
        <v>200</v>
      </c>
      <c r="BC6" s="198" t="s">
        <v>201</v>
      </c>
      <c r="BD6" s="198" t="s">
        <v>202</v>
      </c>
      <c r="BE6" s="198" t="s">
        <v>203</v>
      </c>
      <c r="BF6" s="198" t="s">
        <v>204</v>
      </c>
      <c r="BG6" s="198" t="s">
        <v>205</v>
      </c>
      <c r="BH6" s="198" t="s">
        <v>206</v>
      </c>
      <c r="BI6" s="198" t="s">
        <v>207</v>
      </c>
      <c r="BJ6" s="201" t="s">
        <v>208</v>
      </c>
    </row>
    <row r="7" spans="1:62" ht="37.5" customHeight="1">
      <c r="A7" s="203">
        <v>47231</v>
      </c>
      <c r="B7" s="203" t="s">
        <v>209</v>
      </c>
      <c r="C7" s="204">
        <v>42594</v>
      </c>
      <c r="D7" s="204">
        <v>43689</v>
      </c>
      <c r="E7" s="203">
        <v>980</v>
      </c>
      <c r="F7" s="23">
        <v>300000</v>
      </c>
      <c r="G7" s="143">
        <v>0.3</v>
      </c>
      <c r="H7" s="143">
        <v>0</v>
      </c>
      <c r="I7" s="48" t="s">
        <v>103</v>
      </c>
      <c r="J7" s="48" t="s">
        <v>210</v>
      </c>
      <c r="K7" s="48" t="s">
        <v>107</v>
      </c>
      <c r="L7" s="48" t="s">
        <v>26</v>
      </c>
      <c r="M7" s="48" t="s">
        <v>26</v>
      </c>
      <c r="N7" s="23">
        <f>O7+P7</f>
        <v>471756.9</v>
      </c>
      <c r="O7" s="205">
        <v>299500</v>
      </c>
      <c r="P7" s="205">
        <v>172256.9</v>
      </c>
      <c r="Q7" s="23">
        <v>0</v>
      </c>
      <c r="R7" s="23">
        <v>0</v>
      </c>
      <c r="S7" s="23">
        <v>471756.9</v>
      </c>
      <c r="T7" s="228">
        <v>343978.01</v>
      </c>
      <c r="U7" s="228">
        <v>176705</v>
      </c>
      <c r="V7" s="23" t="s">
        <v>104</v>
      </c>
      <c r="W7" s="23" t="s">
        <v>125</v>
      </c>
      <c r="X7" s="23" t="s">
        <v>106</v>
      </c>
      <c r="Y7" s="206" t="s">
        <v>105</v>
      </c>
      <c r="Z7" s="23" t="s">
        <v>104</v>
      </c>
      <c r="AA7" s="23">
        <v>0</v>
      </c>
      <c r="AB7" s="23">
        <v>0</v>
      </c>
      <c r="AC7" s="23">
        <f>4918+250</f>
        <v>5168</v>
      </c>
      <c r="AD7" s="23">
        <f>7375+250</f>
        <v>7625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07">
        <v>42662</v>
      </c>
      <c r="AL7" s="208">
        <v>7675</v>
      </c>
      <c r="AM7" s="209">
        <v>653</v>
      </c>
      <c r="AN7" s="210">
        <v>2</v>
      </c>
      <c r="AO7" s="211" t="s">
        <v>125</v>
      </c>
      <c r="AP7" s="212" t="s">
        <v>26</v>
      </c>
      <c r="AQ7" s="212" t="s">
        <v>25</v>
      </c>
      <c r="AR7" s="48" t="s">
        <v>26</v>
      </c>
      <c r="AS7" s="48" t="s">
        <v>106</v>
      </c>
      <c r="AT7" s="48" t="s">
        <v>106</v>
      </c>
      <c r="AU7" s="48" t="s">
        <v>106</v>
      </c>
      <c r="AV7" s="48" t="s">
        <v>106</v>
      </c>
      <c r="AW7" s="48" t="s">
        <v>106</v>
      </c>
      <c r="AX7" s="48" t="s">
        <v>106</v>
      </c>
      <c r="AY7" s="48" t="s">
        <v>106</v>
      </c>
      <c r="AZ7" s="48" t="s">
        <v>106</v>
      </c>
      <c r="BA7" s="48" t="s">
        <v>105</v>
      </c>
      <c r="BB7" s="48" t="s">
        <v>105</v>
      </c>
      <c r="BC7" s="48" t="s">
        <v>104</v>
      </c>
      <c r="BD7" s="48" t="s">
        <v>105</v>
      </c>
      <c r="BE7" s="48" t="s">
        <v>105</v>
      </c>
      <c r="BF7" s="48" t="s">
        <v>105</v>
      </c>
      <c r="BG7" s="48" t="s">
        <v>105</v>
      </c>
      <c r="BH7" s="48" t="s">
        <v>104</v>
      </c>
      <c r="BI7" s="48" t="s">
        <v>105</v>
      </c>
      <c r="BJ7" s="213" t="s">
        <v>106</v>
      </c>
    </row>
    <row r="8" spans="1:62" ht="25.5">
      <c r="A8" s="203">
        <v>47570</v>
      </c>
      <c r="B8" s="203" t="s">
        <v>211</v>
      </c>
      <c r="C8" s="204">
        <v>42601</v>
      </c>
      <c r="D8" s="204">
        <v>43692</v>
      </c>
      <c r="E8" s="203">
        <v>980</v>
      </c>
      <c r="F8" s="23">
        <v>300000</v>
      </c>
      <c r="G8" s="143">
        <v>0.3</v>
      </c>
      <c r="H8" s="143">
        <v>0</v>
      </c>
      <c r="I8" s="48" t="s">
        <v>103</v>
      </c>
      <c r="J8" s="48" t="s">
        <v>210</v>
      </c>
      <c r="K8" s="48" t="s">
        <v>107</v>
      </c>
      <c r="L8" s="48" t="s">
        <v>26</v>
      </c>
      <c r="M8" s="48" t="s">
        <v>26</v>
      </c>
      <c r="N8" s="23">
        <f aca="true" t="shared" si="0" ref="N8:N13">O8+P8</f>
        <v>471756.9</v>
      </c>
      <c r="O8" s="205">
        <v>299500</v>
      </c>
      <c r="P8" s="205">
        <v>172256.9</v>
      </c>
      <c r="Q8" s="23">
        <v>0</v>
      </c>
      <c r="R8" s="23">
        <v>0</v>
      </c>
      <c r="S8" s="23">
        <v>471756.9</v>
      </c>
      <c r="T8" s="228">
        <v>343971.9</v>
      </c>
      <c r="U8" s="228">
        <v>176705</v>
      </c>
      <c r="V8" s="23" t="s">
        <v>104</v>
      </c>
      <c r="W8" s="23" t="s">
        <v>125</v>
      </c>
      <c r="X8" s="23" t="s">
        <v>106</v>
      </c>
      <c r="Y8" s="206" t="s">
        <v>105</v>
      </c>
      <c r="Z8" s="23" t="s">
        <v>104</v>
      </c>
      <c r="AA8" s="23">
        <v>0</v>
      </c>
      <c r="AB8" s="23">
        <v>0</v>
      </c>
      <c r="AC8" s="23">
        <v>3446</v>
      </c>
      <c r="AD8" s="23">
        <v>7625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07">
        <v>42662</v>
      </c>
      <c r="AL8" s="208">
        <v>7625</v>
      </c>
      <c r="AM8" s="209">
        <v>653</v>
      </c>
      <c r="AN8" s="210">
        <v>2</v>
      </c>
      <c r="AO8" s="211" t="s">
        <v>125</v>
      </c>
      <c r="AP8" s="212" t="s">
        <v>26</v>
      </c>
      <c r="AQ8" s="212" t="s">
        <v>25</v>
      </c>
      <c r="AR8" s="48" t="s">
        <v>26</v>
      </c>
      <c r="AS8" s="48" t="s">
        <v>106</v>
      </c>
      <c r="AT8" s="48" t="s">
        <v>106</v>
      </c>
      <c r="AU8" s="48" t="s">
        <v>106</v>
      </c>
      <c r="AV8" s="48" t="s">
        <v>106</v>
      </c>
      <c r="AW8" s="48" t="s">
        <v>106</v>
      </c>
      <c r="AX8" s="48" t="s">
        <v>106</v>
      </c>
      <c r="AY8" s="48" t="s">
        <v>106</v>
      </c>
      <c r="AZ8" s="48" t="s">
        <v>106</v>
      </c>
      <c r="BA8" s="48" t="s">
        <v>105</v>
      </c>
      <c r="BB8" s="48" t="s">
        <v>105</v>
      </c>
      <c r="BC8" s="48" t="s">
        <v>104</v>
      </c>
      <c r="BD8" s="48" t="s">
        <v>105</v>
      </c>
      <c r="BE8" s="48" t="s">
        <v>105</v>
      </c>
      <c r="BF8" s="48" t="s">
        <v>105</v>
      </c>
      <c r="BG8" s="48" t="s">
        <v>105</v>
      </c>
      <c r="BH8" s="48" t="s">
        <v>104</v>
      </c>
      <c r="BI8" s="48" t="s">
        <v>105</v>
      </c>
      <c r="BJ8" s="213" t="s">
        <v>106</v>
      </c>
    </row>
    <row r="9" spans="1:62" ht="25.5">
      <c r="A9" s="203">
        <v>47826</v>
      </c>
      <c r="B9" s="203" t="s">
        <v>212</v>
      </c>
      <c r="C9" s="204">
        <v>42607</v>
      </c>
      <c r="D9" s="204">
        <v>43700</v>
      </c>
      <c r="E9" s="203">
        <v>980</v>
      </c>
      <c r="F9" s="23">
        <v>300000</v>
      </c>
      <c r="G9" s="143">
        <v>0.3</v>
      </c>
      <c r="H9" s="143">
        <v>0</v>
      </c>
      <c r="I9" s="48" t="s">
        <v>103</v>
      </c>
      <c r="J9" s="48" t="s">
        <v>210</v>
      </c>
      <c r="K9" s="48" t="s">
        <v>107</v>
      </c>
      <c r="L9" s="48" t="s">
        <v>26</v>
      </c>
      <c r="M9" s="48" t="s">
        <v>26</v>
      </c>
      <c r="N9" s="23">
        <f t="shared" si="0"/>
        <v>471756.9</v>
      </c>
      <c r="O9" s="205">
        <v>299500</v>
      </c>
      <c r="P9" s="205">
        <v>172256.9</v>
      </c>
      <c r="Q9" s="23">
        <v>0</v>
      </c>
      <c r="R9" s="23">
        <v>0</v>
      </c>
      <c r="S9" s="23">
        <v>471756.9</v>
      </c>
      <c r="T9" s="228">
        <v>343976.23</v>
      </c>
      <c r="U9" s="228">
        <v>176705</v>
      </c>
      <c r="V9" s="23" t="s">
        <v>104</v>
      </c>
      <c r="W9" s="23" t="s">
        <v>125</v>
      </c>
      <c r="X9" s="23" t="s">
        <v>106</v>
      </c>
      <c r="Y9" s="206" t="s">
        <v>105</v>
      </c>
      <c r="Z9" s="23" t="s">
        <v>104</v>
      </c>
      <c r="AA9" s="23">
        <v>0</v>
      </c>
      <c r="AB9" s="23">
        <v>0</v>
      </c>
      <c r="AC9" s="23">
        <v>1971</v>
      </c>
      <c r="AD9" s="23">
        <v>7625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07">
        <v>42662</v>
      </c>
      <c r="AL9" s="208">
        <v>7625</v>
      </c>
      <c r="AM9" s="209">
        <v>653</v>
      </c>
      <c r="AN9" s="210">
        <v>3</v>
      </c>
      <c r="AO9" s="211" t="s">
        <v>125</v>
      </c>
      <c r="AP9" s="212" t="s">
        <v>26</v>
      </c>
      <c r="AQ9" s="212" t="s">
        <v>25</v>
      </c>
      <c r="AR9" s="48" t="s">
        <v>26</v>
      </c>
      <c r="AS9" s="48" t="s">
        <v>106</v>
      </c>
      <c r="AT9" s="48" t="s">
        <v>106</v>
      </c>
      <c r="AU9" s="48" t="s">
        <v>106</v>
      </c>
      <c r="AV9" s="48" t="s">
        <v>106</v>
      </c>
      <c r="AW9" s="48" t="s">
        <v>106</v>
      </c>
      <c r="AX9" s="48" t="s">
        <v>106</v>
      </c>
      <c r="AY9" s="48" t="s">
        <v>106</v>
      </c>
      <c r="AZ9" s="48" t="s">
        <v>106</v>
      </c>
      <c r="BA9" s="48" t="s">
        <v>105</v>
      </c>
      <c r="BB9" s="48" t="s">
        <v>105</v>
      </c>
      <c r="BC9" s="48" t="s">
        <v>104</v>
      </c>
      <c r="BD9" s="48" t="s">
        <v>105</v>
      </c>
      <c r="BE9" s="48" t="s">
        <v>105</v>
      </c>
      <c r="BF9" s="48" t="s">
        <v>105</v>
      </c>
      <c r="BG9" s="48" t="s">
        <v>105</v>
      </c>
      <c r="BH9" s="48" t="s">
        <v>104</v>
      </c>
      <c r="BI9" s="48" t="s">
        <v>105</v>
      </c>
      <c r="BJ9" s="213" t="s">
        <v>106</v>
      </c>
    </row>
    <row r="10" spans="1:62" ht="25.5">
      <c r="A10" s="203">
        <v>48602</v>
      </c>
      <c r="B10" s="203" t="s">
        <v>213</v>
      </c>
      <c r="C10" s="204">
        <v>42621</v>
      </c>
      <c r="D10" s="204">
        <v>43714</v>
      </c>
      <c r="E10" s="203">
        <v>980</v>
      </c>
      <c r="F10" s="23">
        <v>300000</v>
      </c>
      <c r="G10" s="143">
        <v>0.3</v>
      </c>
      <c r="H10" s="143">
        <v>0</v>
      </c>
      <c r="I10" s="48" t="s">
        <v>103</v>
      </c>
      <c r="J10" s="48" t="s">
        <v>210</v>
      </c>
      <c r="K10" s="48" t="s">
        <v>107</v>
      </c>
      <c r="L10" s="48" t="s">
        <v>26</v>
      </c>
      <c r="M10" s="48" t="s">
        <v>26</v>
      </c>
      <c r="N10" s="23">
        <f t="shared" si="0"/>
        <v>472150.75</v>
      </c>
      <c r="O10" s="205">
        <v>299750</v>
      </c>
      <c r="P10" s="205">
        <v>172400.75</v>
      </c>
      <c r="Q10" s="23">
        <v>0</v>
      </c>
      <c r="R10" s="23">
        <v>0</v>
      </c>
      <c r="S10" s="23">
        <v>472150.75</v>
      </c>
      <c r="T10" s="228">
        <v>344256.57</v>
      </c>
      <c r="U10" s="228">
        <v>176853</v>
      </c>
      <c r="V10" s="23" t="s">
        <v>104</v>
      </c>
      <c r="W10" s="23" t="s">
        <v>125</v>
      </c>
      <c r="X10" s="23" t="s">
        <v>106</v>
      </c>
      <c r="Y10" s="206" t="s">
        <v>105</v>
      </c>
      <c r="Z10" s="23" t="s">
        <v>104</v>
      </c>
      <c r="AA10" s="23">
        <v>0</v>
      </c>
      <c r="AB10" s="23">
        <v>0</v>
      </c>
      <c r="AC10" s="23">
        <v>0</v>
      </c>
      <c r="AD10" s="23">
        <v>5905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07">
        <v>42662</v>
      </c>
      <c r="AL10" s="208">
        <v>5905</v>
      </c>
      <c r="AM10" s="209">
        <v>653</v>
      </c>
      <c r="AN10" s="210">
        <v>2</v>
      </c>
      <c r="AO10" s="211" t="s">
        <v>125</v>
      </c>
      <c r="AP10" s="212" t="s">
        <v>26</v>
      </c>
      <c r="AQ10" s="212" t="s">
        <v>25</v>
      </c>
      <c r="AR10" s="48" t="s">
        <v>26</v>
      </c>
      <c r="AS10" s="48" t="s">
        <v>106</v>
      </c>
      <c r="AT10" s="48" t="s">
        <v>106</v>
      </c>
      <c r="AU10" s="48" t="s">
        <v>106</v>
      </c>
      <c r="AV10" s="48" t="s">
        <v>106</v>
      </c>
      <c r="AW10" s="48" t="s">
        <v>106</v>
      </c>
      <c r="AX10" s="48" t="s">
        <v>106</v>
      </c>
      <c r="AY10" s="48" t="s">
        <v>106</v>
      </c>
      <c r="AZ10" s="48" t="s">
        <v>106</v>
      </c>
      <c r="BA10" s="48" t="s">
        <v>105</v>
      </c>
      <c r="BB10" s="48" t="s">
        <v>105</v>
      </c>
      <c r="BC10" s="48" t="s">
        <v>104</v>
      </c>
      <c r="BD10" s="48" t="s">
        <v>105</v>
      </c>
      <c r="BE10" s="48" t="s">
        <v>105</v>
      </c>
      <c r="BF10" s="48" t="s">
        <v>105</v>
      </c>
      <c r="BG10" s="48" t="s">
        <v>105</v>
      </c>
      <c r="BH10" s="48" t="s">
        <v>104</v>
      </c>
      <c r="BI10" s="48" t="s">
        <v>105</v>
      </c>
      <c r="BJ10" s="213" t="s">
        <v>106</v>
      </c>
    </row>
    <row r="11" spans="1:62" ht="25.5">
      <c r="A11" s="203">
        <v>48617</v>
      </c>
      <c r="B11" s="203" t="s">
        <v>214</v>
      </c>
      <c r="C11" s="204">
        <v>42621</v>
      </c>
      <c r="D11" s="204">
        <v>43714</v>
      </c>
      <c r="E11" s="203">
        <v>980</v>
      </c>
      <c r="F11" s="23">
        <v>300000</v>
      </c>
      <c r="G11" s="143">
        <v>0.3</v>
      </c>
      <c r="H11" s="143">
        <v>0</v>
      </c>
      <c r="I11" s="48" t="s">
        <v>103</v>
      </c>
      <c r="J11" s="48" t="s">
        <v>210</v>
      </c>
      <c r="K11" s="48" t="s">
        <v>107</v>
      </c>
      <c r="L11" s="48" t="s">
        <v>26</v>
      </c>
      <c r="M11" s="48" t="s">
        <v>26</v>
      </c>
      <c r="N11" s="23">
        <f t="shared" si="0"/>
        <v>472150.75</v>
      </c>
      <c r="O11" s="205">
        <v>299750</v>
      </c>
      <c r="P11" s="205">
        <v>172400.75</v>
      </c>
      <c r="Q11" s="23">
        <v>0</v>
      </c>
      <c r="R11" s="23">
        <v>0</v>
      </c>
      <c r="S11" s="23">
        <v>472150.75</v>
      </c>
      <c r="T11" s="228">
        <v>344256.57</v>
      </c>
      <c r="U11" s="228">
        <v>176853</v>
      </c>
      <c r="V11" s="23" t="s">
        <v>104</v>
      </c>
      <c r="W11" s="23" t="s">
        <v>125</v>
      </c>
      <c r="X11" s="23" t="s">
        <v>106</v>
      </c>
      <c r="Y11" s="206" t="s">
        <v>105</v>
      </c>
      <c r="Z11" s="23" t="s">
        <v>104</v>
      </c>
      <c r="AA11" s="23">
        <v>0</v>
      </c>
      <c r="AB11" s="23">
        <v>0</v>
      </c>
      <c r="AC11" s="23">
        <v>0</v>
      </c>
      <c r="AD11" s="23">
        <v>5905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07">
        <v>42662</v>
      </c>
      <c r="AL11" s="208">
        <v>5905</v>
      </c>
      <c r="AM11" s="209">
        <v>653</v>
      </c>
      <c r="AN11" s="206">
        <v>2</v>
      </c>
      <c r="AO11" s="206" t="s">
        <v>125</v>
      </c>
      <c r="AP11" s="206" t="s">
        <v>26</v>
      </c>
      <c r="AQ11" s="212" t="s">
        <v>25</v>
      </c>
      <c r="AR11" s="48" t="s">
        <v>26</v>
      </c>
      <c r="AS11" s="48" t="s">
        <v>106</v>
      </c>
      <c r="AT11" s="48" t="s">
        <v>106</v>
      </c>
      <c r="AU11" s="48" t="s">
        <v>106</v>
      </c>
      <c r="AV11" s="48" t="s">
        <v>106</v>
      </c>
      <c r="AW11" s="48" t="s">
        <v>106</v>
      </c>
      <c r="AX11" s="48" t="s">
        <v>106</v>
      </c>
      <c r="AY11" s="48" t="s">
        <v>106</v>
      </c>
      <c r="AZ11" s="48" t="s">
        <v>106</v>
      </c>
      <c r="BA11" s="48" t="s">
        <v>105</v>
      </c>
      <c r="BB11" s="48" t="s">
        <v>105</v>
      </c>
      <c r="BC11" s="48" t="s">
        <v>104</v>
      </c>
      <c r="BD11" s="48" t="s">
        <v>105</v>
      </c>
      <c r="BE11" s="48" t="s">
        <v>105</v>
      </c>
      <c r="BF11" s="48" t="s">
        <v>105</v>
      </c>
      <c r="BG11" s="48" t="s">
        <v>105</v>
      </c>
      <c r="BH11" s="48" t="s">
        <v>104</v>
      </c>
      <c r="BI11" s="48" t="s">
        <v>105</v>
      </c>
      <c r="BJ11" s="213" t="s">
        <v>106</v>
      </c>
    </row>
    <row r="12" spans="1:62" ht="25.5">
      <c r="A12" s="203">
        <v>48624</v>
      </c>
      <c r="B12" s="203" t="s">
        <v>215</v>
      </c>
      <c r="C12" s="204">
        <v>42621</v>
      </c>
      <c r="D12" s="204">
        <v>43714</v>
      </c>
      <c r="E12" s="203">
        <v>980</v>
      </c>
      <c r="F12" s="23">
        <v>300000</v>
      </c>
      <c r="G12" s="143">
        <v>0.3</v>
      </c>
      <c r="H12" s="143">
        <v>0</v>
      </c>
      <c r="I12" s="48" t="s">
        <v>103</v>
      </c>
      <c r="J12" s="48" t="s">
        <v>210</v>
      </c>
      <c r="K12" s="48" t="s">
        <v>107</v>
      </c>
      <c r="L12" s="48" t="s">
        <v>26</v>
      </c>
      <c r="M12" s="48" t="s">
        <v>26</v>
      </c>
      <c r="N12" s="23">
        <f t="shared" si="0"/>
        <v>472150.75</v>
      </c>
      <c r="O12" s="205">
        <v>299750</v>
      </c>
      <c r="P12" s="205">
        <v>172400.75</v>
      </c>
      <c r="Q12" s="23">
        <v>0</v>
      </c>
      <c r="R12" s="23">
        <v>0</v>
      </c>
      <c r="S12" s="23">
        <v>472150.75</v>
      </c>
      <c r="T12" s="228">
        <v>344256.57</v>
      </c>
      <c r="U12" s="228">
        <v>176853</v>
      </c>
      <c r="V12" s="23" t="s">
        <v>104</v>
      </c>
      <c r="W12" s="23" t="s">
        <v>125</v>
      </c>
      <c r="X12" s="23" t="s">
        <v>106</v>
      </c>
      <c r="Y12" s="206" t="s">
        <v>105</v>
      </c>
      <c r="Z12" s="23" t="s">
        <v>104</v>
      </c>
      <c r="AA12" s="23">
        <v>0</v>
      </c>
      <c r="AB12" s="23">
        <v>0</v>
      </c>
      <c r="AC12" s="23">
        <v>0</v>
      </c>
      <c r="AD12" s="23">
        <v>5905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07">
        <v>42662</v>
      </c>
      <c r="AL12" s="208">
        <v>5905</v>
      </c>
      <c r="AM12" s="209">
        <v>653</v>
      </c>
      <c r="AN12" s="206">
        <v>2</v>
      </c>
      <c r="AO12" s="206" t="s">
        <v>125</v>
      </c>
      <c r="AP12" s="206" t="s">
        <v>26</v>
      </c>
      <c r="AQ12" s="212" t="s">
        <v>25</v>
      </c>
      <c r="AR12" s="48" t="s">
        <v>26</v>
      </c>
      <c r="AS12" s="48" t="s">
        <v>106</v>
      </c>
      <c r="AT12" s="48" t="s">
        <v>106</v>
      </c>
      <c r="AU12" s="48" t="s">
        <v>106</v>
      </c>
      <c r="AV12" s="48" t="s">
        <v>106</v>
      </c>
      <c r="AW12" s="48" t="s">
        <v>106</v>
      </c>
      <c r="AX12" s="48" t="s">
        <v>106</v>
      </c>
      <c r="AY12" s="48" t="s">
        <v>106</v>
      </c>
      <c r="AZ12" s="48" t="s">
        <v>106</v>
      </c>
      <c r="BA12" s="48" t="s">
        <v>105</v>
      </c>
      <c r="BB12" s="48" t="s">
        <v>105</v>
      </c>
      <c r="BC12" s="48" t="s">
        <v>104</v>
      </c>
      <c r="BD12" s="48" t="s">
        <v>105</v>
      </c>
      <c r="BE12" s="48" t="s">
        <v>105</v>
      </c>
      <c r="BF12" s="48" t="s">
        <v>105</v>
      </c>
      <c r="BG12" s="48" t="s">
        <v>105</v>
      </c>
      <c r="BH12" s="48" t="s">
        <v>104</v>
      </c>
      <c r="BI12" s="48" t="s">
        <v>105</v>
      </c>
      <c r="BJ12" s="213" t="s">
        <v>106</v>
      </c>
    </row>
    <row r="13" spans="1:62" ht="25.5">
      <c r="A13" s="203">
        <v>18674</v>
      </c>
      <c r="B13" s="203" t="s">
        <v>216</v>
      </c>
      <c r="C13" s="204">
        <v>41759</v>
      </c>
      <c r="D13" s="204">
        <v>42790</v>
      </c>
      <c r="E13" s="203">
        <v>980</v>
      </c>
      <c r="F13" s="23">
        <v>100000</v>
      </c>
      <c r="G13" s="143">
        <v>0.36</v>
      </c>
      <c r="H13" s="143">
        <v>0</v>
      </c>
      <c r="I13" s="48" t="s">
        <v>103</v>
      </c>
      <c r="J13" s="48" t="s">
        <v>210</v>
      </c>
      <c r="K13" s="48" t="s">
        <v>107</v>
      </c>
      <c r="L13" s="48" t="s">
        <v>26</v>
      </c>
      <c r="M13" s="48" t="s">
        <v>26</v>
      </c>
      <c r="N13" s="23">
        <f t="shared" si="0"/>
        <v>117996.53</v>
      </c>
      <c r="O13" s="205">
        <v>76892.29</v>
      </c>
      <c r="P13" s="205">
        <v>41104.24</v>
      </c>
      <c r="Q13" s="23">
        <v>0</v>
      </c>
      <c r="R13" s="23">
        <v>0</v>
      </c>
      <c r="S13" s="23">
        <v>117996.53</v>
      </c>
      <c r="T13" s="228">
        <v>90683.73</v>
      </c>
      <c r="U13" s="228">
        <v>45366</v>
      </c>
      <c r="V13" s="23" t="s">
        <v>104</v>
      </c>
      <c r="W13" s="23" t="s">
        <v>125</v>
      </c>
      <c r="X13" s="23" t="s">
        <v>106</v>
      </c>
      <c r="Y13" s="206" t="s">
        <v>105</v>
      </c>
      <c r="Z13" s="23" t="s">
        <v>104</v>
      </c>
      <c r="AA13" s="23">
        <v>9000</v>
      </c>
      <c r="AB13" s="23">
        <f>10000+11967.25</f>
        <v>21967.25</v>
      </c>
      <c r="AC13" s="23">
        <f>10462.3+5537</f>
        <v>15999.3</v>
      </c>
      <c r="AD13" s="23">
        <f>2645.41+4854</f>
        <v>7499.41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11">
        <v>43172</v>
      </c>
      <c r="AL13" s="241">
        <v>11971.81</v>
      </c>
      <c r="AM13" s="209">
        <v>673</v>
      </c>
      <c r="AN13" s="206">
        <v>2</v>
      </c>
      <c r="AO13" s="206" t="s">
        <v>125</v>
      </c>
      <c r="AP13" s="206" t="s">
        <v>26</v>
      </c>
      <c r="AQ13" s="212" t="s">
        <v>25</v>
      </c>
      <c r="AR13" s="48" t="s">
        <v>26</v>
      </c>
      <c r="AS13" s="48" t="s">
        <v>106</v>
      </c>
      <c r="AT13" s="48" t="s">
        <v>106</v>
      </c>
      <c r="AU13" s="48" t="s">
        <v>106</v>
      </c>
      <c r="AV13" s="48" t="s">
        <v>106</v>
      </c>
      <c r="AW13" s="48" t="s">
        <v>106</v>
      </c>
      <c r="AX13" s="48" t="s">
        <v>106</v>
      </c>
      <c r="AY13" s="48" t="s">
        <v>106</v>
      </c>
      <c r="AZ13" s="48" t="s">
        <v>106</v>
      </c>
      <c r="BA13" s="48" t="s">
        <v>105</v>
      </c>
      <c r="BB13" s="48" t="s">
        <v>105</v>
      </c>
      <c r="BC13" s="48" t="s">
        <v>104</v>
      </c>
      <c r="BD13" s="48" t="s">
        <v>105</v>
      </c>
      <c r="BE13" s="48" t="s">
        <v>105</v>
      </c>
      <c r="BF13" s="48" t="s">
        <v>105</v>
      </c>
      <c r="BG13" s="48" t="s">
        <v>105</v>
      </c>
      <c r="BH13" s="48" t="s">
        <v>104</v>
      </c>
      <c r="BI13" s="48" t="s">
        <v>105</v>
      </c>
      <c r="BJ13" s="213" t="s">
        <v>106</v>
      </c>
    </row>
    <row r="14" spans="1:62" ht="25.5">
      <c r="A14" s="203">
        <v>14699</v>
      </c>
      <c r="B14" s="203" t="s">
        <v>219</v>
      </c>
      <c r="C14" s="204">
        <v>41577</v>
      </c>
      <c r="D14" s="204">
        <v>42672</v>
      </c>
      <c r="E14" s="209">
        <v>980</v>
      </c>
      <c r="F14" s="23">
        <v>20000</v>
      </c>
      <c r="G14" s="143">
        <v>0.3</v>
      </c>
      <c r="H14" s="143">
        <v>0</v>
      </c>
      <c r="I14" s="48" t="s">
        <v>103</v>
      </c>
      <c r="J14" s="48" t="s">
        <v>210</v>
      </c>
      <c r="K14" s="48" t="s">
        <v>107</v>
      </c>
      <c r="L14" s="48" t="s">
        <v>26</v>
      </c>
      <c r="M14" s="48" t="s">
        <v>26</v>
      </c>
      <c r="N14" s="23">
        <f>O14+P14</f>
        <v>15773.689999999999</v>
      </c>
      <c r="O14" s="205">
        <v>8001.21</v>
      </c>
      <c r="P14" s="205">
        <v>7772.48</v>
      </c>
      <c r="Q14" s="23">
        <v>0</v>
      </c>
      <c r="R14" s="23">
        <v>0</v>
      </c>
      <c r="S14" s="23">
        <v>15773.69</v>
      </c>
      <c r="T14" s="228">
        <v>12367.11</v>
      </c>
      <c r="U14" s="228">
        <v>880</v>
      </c>
      <c r="V14" s="23" t="s">
        <v>104</v>
      </c>
      <c r="W14" s="23" t="s">
        <v>125</v>
      </c>
      <c r="X14" s="23" t="s">
        <v>104</v>
      </c>
      <c r="Y14" s="23" t="s">
        <v>104</v>
      </c>
      <c r="Z14" s="23" t="s">
        <v>104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142">
        <v>42205</v>
      </c>
      <c r="AL14" s="208">
        <v>2482</v>
      </c>
      <c r="AM14" s="209">
        <v>1157</v>
      </c>
      <c r="AN14" s="206">
        <v>4</v>
      </c>
      <c r="AO14" s="206" t="s">
        <v>125</v>
      </c>
      <c r="AP14" s="206" t="s">
        <v>26</v>
      </c>
      <c r="AQ14" s="212" t="s">
        <v>25</v>
      </c>
      <c r="AR14" s="48" t="s">
        <v>26</v>
      </c>
      <c r="AS14" s="48" t="s">
        <v>106</v>
      </c>
      <c r="AT14" s="48" t="s">
        <v>106</v>
      </c>
      <c r="AU14" s="48" t="s">
        <v>106</v>
      </c>
      <c r="AV14" s="48" t="s">
        <v>106</v>
      </c>
      <c r="AW14" s="48" t="s">
        <v>106</v>
      </c>
      <c r="AX14" s="48" t="s">
        <v>106</v>
      </c>
      <c r="AY14" s="48" t="s">
        <v>106</v>
      </c>
      <c r="AZ14" s="48" t="s">
        <v>106</v>
      </c>
      <c r="BA14" s="48" t="s">
        <v>105</v>
      </c>
      <c r="BB14" s="48" t="s">
        <v>105</v>
      </c>
      <c r="BC14" s="48" t="s">
        <v>104</v>
      </c>
      <c r="BD14" s="48" t="s">
        <v>105</v>
      </c>
      <c r="BE14" s="48" t="s">
        <v>105</v>
      </c>
      <c r="BF14" s="48" t="s">
        <v>105</v>
      </c>
      <c r="BG14" s="48" t="s">
        <v>104</v>
      </c>
      <c r="BH14" s="48" t="s">
        <v>104</v>
      </c>
      <c r="BI14" s="48" t="s">
        <v>105</v>
      </c>
      <c r="BJ14" s="213" t="s">
        <v>106</v>
      </c>
    </row>
    <row r="15" spans="1:62" ht="16.5" thickBot="1">
      <c r="A15" s="214">
        <v>1266</v>
      </c>
      <c r="B15" s="214" t="s">
        <v>217</v>
      </c>
      <c r="C15" s="216">
        <v>39283</v>
      </c>
      <c r="D15" s="216">
        <v>41110</v>
      </c>
      <c r="E15" s="214">
        <v>840</v>
      </c>
      <c r="F15" s="217">
        <v>55495</v>
      </c>
      <c r="G15" s="218">
        <v>0.13</v>
      </c>
      <c r="H15" s="218">
        <v>0</v>
      </c>
      <c r="I15" s="215" t="s">
        <v>103</v>
      </c>
      <c r="J15" s="215" t="s">
        <v>220</v>
      </c>
      <c r="K15" s="215" t="s">
        <v>107</v>
      </c>
      <c r="L15" s="215" t="s">
        <v>26</v>
      </c>
      <c r="M15" s="215" t="s">
        <v>26</v>
      </c>
      <c r="N15" s="217">
        <f>O15+P15</f>
        <v>818898.6861894301</v>
      </c>
      <c r="O15" s="219">
        <v>818898.6861894301</v>
      </c>
      <c r="P15" s="217">
        <v>0</v>
      </c>
      <c r="Q15" s="217">
        <v>0</v>
      </c>
      <c r="R15" s="217">
        <v>0</v>
      </c>
      <c r="S15" s="217">
        <v>28957.39</v>
      </c>
      <c r="T15" s="229">
        <v>781156.23</v>
      </c>
      <c r="U15" s="229">
        <v>39058</v>
      </c>
      <c r="V15" s="217" t="s">
        <v>104</v>
      </c>
      <c r="W15" s="217" t="s">
        <v>125</v>
      </c>
      <c r="X15" s="217" t="s">
        <v>106</v>
      </c>
      <c r="Y15" s="223" t="s">
        <v>105</v>
      </c>
      <c r="Z15" s="217" t="s">
        <v>104</v>
      </c>
      <c r="AA15" s="217">
        <v>0</v>
      </c>
      <c r="AB15" s="217">
        <v>0</v>
      </c>
      <c r="AC15" s="217">
        <v>0</v>
      </c>
      <c r="AD15" s="217">
        <v>0</v>
      </c>
      <c r="AE15" s="217">
        <v>0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20">
        <v>41675</v>
      </c>
      <c r="AL15" s="221">
        <v>5371.3</v>
      </c>
      <c r="AM15" s="222">
        <v>2229</v>
      </c>
      <c r="AN15" s="223">
        <v>2</v>
      </c>
      <c r="AO15" s="223" t="s">
        <v>125</v>
      </c>
      <c r="AP15" s="223" t="s">
        <v>26</v>
      </c>
      <c r="AQ15" s="225" t="s">
        <v>25</v>
      </c>
      <c r="AR15" s="215" t="s">
        <v>26</v>
      </c>
      <c r="AS15" s="215" t="s">
        <v>106</v>
      </c>
      <c r="AT15" s="215" t="s">
        <v>106</v>
      </c>
      <c r="AU15" s="215" t="s">
        <v>106</v>
      </c>
      <c r="AV15" s="215" t="s">
        <v>106</v>
      </c>
      <c r="AW15" s="215" t="s">
        <v>106</v>
      </c>
      <c r="AX15" s="215" t="s">
        <v>106</v>
      </c>
      <c r="AY15" s="215" t="s">
        <v>106</v>
      </c>
      <c r="AZ15" s="215" t="s">
        <v>106</v>
      </c>
      <c r="BA15" s="215" t="s">
        <v>218</v>
      </c>
      <c r="BB15" s="215" t="s">
        <v>105</v>
      </c>
      <c r="BC15" s="215" t="s">
        <v>104</v>
      </c>
      <c r="BD15" s="215" t="s">
        <v>105</v>
      </c>
      <c r="BE15" s="215" t="s">
        <v>105</v>
      </c>
      <c r="BF15" s="215" t="s">
        <v>105</v>
      </c>
      <c r="BG15" s="215" t="s">
        <v>105</v>
      </c>
      <c r="BH15" s="215" t="s">
        <v>104</v>
      </c>
      <c r="BI15" s="215" t="s">
        <v>105</v>
      </c>
      <c r="BJ15" s="224" t="s">
        <v>106</v>
      </c>
    </row>
    <row r="16" spans="14:21" ht="15">
      <c r="N16" s="231"/>
      <c r="O16" s="231">
        <f>SUM(O7:O15)</f>
        <v>2701542.18618943</v>
      </c>
      <c r="P16" s="231">
        <f>SUM(P7:P15)</f>
        <v>1082849.67</v>
      </c>
      <c r="Q16" s="226">
        <f>SUM(Q7:Q15)</f>
        <v>0</v>
      </c>
      <c r="R16" s="226">
        <f>SUM(R7:R15)</f>
        <v>0</v>
      </c>
      <c r="T16" s="226">
        <f>SUM(T7:T15)</f>
        <v>2948902.92</v>
      </c>
      <c r="U16" s="230">
        <f>SUM(U7:U15)</f>
        <v>1145978</v>
      </c>
    </row>
  </sheetData>
  <sheetProtection/>
  <autoFilter ref="A6:BJ16"/>
  <mergeCells count="8">
    <mergeCell ref="V4:Z4"/>
    <mergeCell ref="AA4:AM4"/>
    <mergeCell ref="AN4:AQ4"/>
    <mergeCell ref="AR4:BB4"/>
    <mergeCell ref="BC4:BJ4"/>
    <mergeCell ref="N4:U4"/>
    <mergeCell ref="A4:A5"/>
    <mergeCell ref="B4:M4"/>
  </mergeCells>
  <printOptions horizontalCentered="1"/>
  <pageMargins left="0" right="0" top="0.3937007874015748" bottom="0.1968503937007874" header="0" footer="0"/>
  <pageSetup horizontalDpi="600" verticalDpi="600" orientation="landscape" paperSize="9" scale="45" r:id="rId1"/>
  <colBreaks count="2" manualBreakCount="2">
    <brk id="2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Gutnichenko</cp:lastModifiedBy>
  <cp:lastPrinted>2018-01-22T13:27:03Z</cp:lastPrinted>
  <dcterms:created xsi:type="dcterms:W3CDTF">2016-04-08T14:26:54Z</dcterms:created>
  <dcterms:modified xsi:type="dcterms:W3CDTF">2018-10-02T12:47:16Z</dcterms:modified>
  <cp:category/>
  <cp:version/>
  <cp:contentType/>
  <cp:contentStatus/>
</cp:coreProperties>
</file>