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0185" activeTab="0"/>
  </bookViews>
  <sheets>
    <sheet name="ПублПасп" sheetId="1" r:id="rId1"/>
    <sheet name="Застава" sheetId="2" r:id="rId2"/>
    <sheet name="Порука" sheetId="3" r:id="rId3"/>
    <sheet name="Історія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'Застава'!$A$1:$D$15</definedName>
    <definedName name="_xlnm.Print_Area" localSheetId="2">'Порука'!$A$1:$E$14</definedName>
    <definedName name="_xlnm.Print_Area" localSheetId="0">'ПублПасп'!$A$1:$J$36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<sst xmlns="http://schemas.openxmlformats.org/spreadsheetml/2006/main" count="140" uniqueCount="93">
  <si>
    <t>-</t>
  </si>
  <si>
    <t>Дата оцінки активу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</si>
  <si>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</si>
  <si>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</si>
  <si>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</si>
  <si>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</si>
  <si>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</si>
  <si>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</si>
  <si>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</si>
  <si>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</si>
  <si>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</si>
  <si>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</si>
  <si>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</si>
  <si>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</si>
  <si>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</si>
  <si>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</si>
  <si>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</si>
  <si>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</si>
  <si>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</si>
  <si>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</si>
  <si>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</si>
  <si>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</si>
  <si>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</si>
  <si>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</si>
  <si>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</si>
  <si>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</si>
  <si>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</si>
  <si>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</si>
  <si>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</si>
  <si>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</si>
  <si>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</si>
  <si>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</si>
  <si>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</si>
  <si>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</si>
  <si>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 "ХРЕЩАТИК"</t>
  </si>
  <si>
    <t>ТДВ "НЕКОС"</t>
  </si>
  <si>
    <t>Київ</t>
  </si>
  <si>
    <t>№17-47/1-13</t>
  </si>
  <si>
    <t>рухоме майно</t>
  </si>
  <si>
    <t>м. Київ, м.Дніпропетровськ, м.Житомир, м.Миколаїв, м.Суми, м.Івано-Франківськ</t>
  </si>
  <si>
    <t>не визначено</t>
  </si>
  <si>
    <t>м.Київ, м.Переяслав-Хмельницький Київської обл., м.Дніпропетровськ, м.Житомир, м.Миколаїв , м.Суми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</si>
  <si>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</si>
  <si>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</si>
  <si>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фінансова порука юридичної особи</t>
  </si>
  <si>
    <t>солідарна</t>
  </si>
  <si>
    <t>фінансова порука фізичної особи</t>
  </si>
  <si>
    <t>станом на 01.01.2018 року</t>
  </si>
  <si>
    <t xml:space="preserve">легковий ТЗ Шевроле Лачеті (2007 р.в.)
</t>
  </si>
  <si>
    <t>** - кредитні договори № 01НКЛ-07 від 27.11.2007 та 17-47/1-13 від 13.05.2013 об'єднані в один лот</t>
  </si>
  <si>
    <t>Надання в оренду автомобілів і легкових автотранспортних засобів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</si>
  <si>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</si>
  <si>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</si>
  <si>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</si>
  <si>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</si>
  <si>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</si>
  <si>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</si>
  <si>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</si>
  <si>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 xml:space="preserve"> </t>
  </si>
  <si>
    <t>Паспорт торгів:</t>
  </si>
  <si>
    <t>№</t>
  </si>
  <si>
    <t>Дата проведення: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</si>
  <si>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</si>
  <si>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</si>
  <si>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</si>
  <si>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</si>
  <si>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</si>
  <si>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</si>
  <si>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</si>
  <si>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</si>
  <si>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</si>
  <si>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</si>
  <si>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</si>
  <si>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</si>
  <si>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</si>
  <si>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</si>
  <si>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</si>
  <si>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</si>
  <si>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</si>
  <si>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</si>
  <si>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</si>
  <si>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</si>
  <si>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</si>
  <si>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</si>
  <si>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</si>
  <si>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</si>
  <si>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</si>
  <si>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</si>
  <si>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 xml:space="preserve">так </t>
  </si>
  <si>
    <t xml:space="preserve">вантажні  транспортні засоби спец. призначення, у кількості 45 одиниць (на більшості транспортних засобів відсутні державні номери, є машини биті та розібрані (є окремо фрагменти рам, кабін), без коліс. Більшість ТЗ - відсутні. Показники одометру на більшості ТЗ зняти не можливо) (арешт ДВС) 
</t>
  </si>
  <si>
    <t xml:space="preserve">так  </t>
  </si>
  <si>
    <t>контейнери у кількості 5994 шт., а саме:
- контейнер металевий для збору ВГВ об’ємом 25 куб.м. – 10 од.;
- бак пластмасовий 240 л. – 41 од.;
- контейнер 1 100 л. – 5 943 од.
(Ідентифікувати кожну позицію заставленого майна (та визначити кількість), в загальній масі контейнерів – є не можливим. Більшість контейнерів відсутня, а частина, яка наявна - майже вся в неробочому стані) (арешт ДВС)</t>
  </si>
  <si>
    <t>Початкова вартість**: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</si>
</sst>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dd\.mm\.yy;@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_₴_-;\-* #,##0.0_₴_-;_-* &quot;-&quot;??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1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0" fontId="1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80" fontId="1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6" fontId="0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63" applyNumberFormat="1" applyFont="1" applyBorder="1" applyAlignment="1" applyProtection="1">
      <alignment horizontal="center" wrapText="1"/>
      <protection/>
    </xf>
    <xf numFmtId="181" fontId="9" fillId="35" borderId="10" xfId="0" applyNumberFormat="1" applyFont="1" applyFill="1" applyBorder="1" applyAlignment="1" applyProtection="1">
      <alignment vertical="center"/>
      <protection locked="0"/>
    </xf>
    <xf numFmtId="14" fontId="6" fillId="35" borderId="10" xfId="0" applyNumberFormat="1" applyFont="1" applyFill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/>
    </xf>
    <xf numFmtId="180" fontId="6" fillId="35" borderId="10" xfId="63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1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10" xfId="0" applyFont="1" applyBorder="1" applyAlignment="1">
      <alignment wrapText="1"/>
    </xf>
    <xf numFmtId="4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1" fillId="0" borderId="10" xfId="63" applyNumberFormat="1" applyFont="1" applyBorder="1" applyAlignment="1">
      <alignment/>
    </xf>
    <xf numFmtId="9" fontId="1" fillId="0" borderId="10" xfId="41" applyFont="1" applyBorder="1" applyAlignment="1">
      <alignment horizontal="center"/>
    </xf>
    <xf numFmtId="180" fontId="1" fillId="0" borderId="10" xfId="63" applyNumberFormat="1" applyFont="1" applyBorder="1" applyAlignment="1">
      <alignment/>
    </xf>
    <xf numFmtId="4" fontId="1" fillId="0" borderId="10" xfId="62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4" fontId="10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wrapText="1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14" fontId="8" fillId="0" borderId="20" xfId="0" applyNumberFormat="1" applyFont="1" applyBorder="1" applyAlignment="1" applyProtection="1">
      <alignment horizontal="left"/>
      <protection/>
    </xf>
    <xf numFmtId="14" fontId="8" fillId="0" borderId="21" xfId="0" applyNumberFormat="1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Финансовый 2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view="pageBreakPreview" zoomScaleSheetLayoutView="100" zoomScalePageLayoutView="0" workbookViewId="0" topLeftCell="A7">
      <selection activeCell="G23" sqref="G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6"/>
      <c r="B1" s="110" t="s">
        <v>82</v>
      </c>
      <c r="C1" s="111"/>
      <c r="D1" s="111"/>
      <c r="E1" s="111"/>
      <c r="F1" s="111"/>
      <c r="G1" s="111"/>
      <c r="H1" s="111"/>
      <c r="I1" s="111"/>
      <c r="J1" s="112"/>
      <c r="K1" s="7"/>
      <c r="L1" s="7"/>
      <c r="M1" s="7"/>
    </row>
    <row r="2" spans="1:13" ht="15">
      <c r="A2" s="6"/>
      <c r="B2" s="113"/>
      <c r="C2" s="114"/>
      <c r="D2" s="114"/>
      <c r="E2" s="114"/>
      <c r="F2" s="114"/>
      <c r="G2" s="114"/>
      <c r="H2" s="114"/>
      <c r="I2" s="114"/>
      <c r="J2" s="115"/>
      <c r="K2" s="7"/>
      <c r="L2" s="7"/>
      <c r="M2" s="7"/>
    </row>
    <row r="3" spans="1:13" ht="15.75">
      <c r="A3" s="6"/>
      <c r="B3" s="20" t="s">
        <v>83</v>
      </c>
      <c r="C3" s="116" t="s">
        <v>47</v>
      </c>
      <c r="D3" s="117"/>
      <c r="E3" s="118"/>
      <c r="F3" s="118"/>
      <c r="G3" s="118"/>
      <c r="H3" s="118"/>
      <c r="I3" s="118"/>
      <c r="J3" s="119"/>
      <c r="K3" s="7"/>
      <c r="L3" s="7"/>
      <c r="M3" s="7"/>
    </row>
    <row r="4" spans="1:13" ht="15">
      <c r="A4" s="6"/>
      <c r="B4" s="86" t="s">
        <v>71</v>
      </c>
      <c r="C4" s="120"/>
      <c r="D4" s="8"/>
      <c r="E4" s="87" t="s">
        <v>73</v>
      </c>
      <c r="F4" s="121"/>
      <c r="G4" s="121"/>
      <c r="H4" s="121"/>
      <c r="I4" s="121"/>
      <c r="J4" s="121"/>
      <c r="K4" s="7"/>
      <c r="L4" s="7"/>
      <c r="M4" s="7"/>
    </row>
    <row r="5" spans="1:10" ht="15">
      <c r="A5" s="6"/>
      <c r="B5" s="30" t="s">
        <v>23</v>
      </c>
      <c r="C5" s="19" t="s">
        <v>34</v>
      </c>
      <c r="D5" s="9"/>
      <c r="E5" s="102" t="s">
        <v>75</v>
      </c>
      <c r="F5" s="104"/>
      <c r="G5" s="105" t="s">
        <v>57</v>
      </c>
      <c r="H5" s="104"/>
      <c r="I5" s="125" t="s">
        <v>28</v>
      </c>
      <c r="J5" s="98" t="s">
        <v>81</v>
      </c>
    </row>
    <row r="6" spans="1:10" ht="15">
      <c r="A6" s="6"/>
      <c r="B6" s="31" t="s">
        <v>24</v>
      </c>
      <c r="C6" s="19" t="s">
        <v>37</v>
      </c>
      <c r="D6" s="9"/>
      <c r="E6" s="107" t="s">
        <v>30</v>
      </c>
      <c r="F6" s="103"/>
      <c r="G6" s="104"/>
      <c r="H6" s="73">
        <v>22568048.16</v>
      </c>
      <c r="I6" s="92"/>
      <c r="J6" s="99"/>
    </row>
    <row r="7" spans="1:10" ht="15">
      <c r="A7" s="6"/>
      <c r="B7" s="31" t="s">
        <v>25</v>
      </c>
      <c r="C7" s="19" t="s">
        <v>56</v>
      </c>
      <c r="D7" s="9"/>
      <c r="E7" s="102" t="s">
        <v>2</v>
      </c>
      <c r="F7" s="103"/>
      <c r="G7" s="104"/>
      <c r="H7" s="21">
        <v>1130</v>
      </c>
      <c r="I7" s="92"/>
      <c r="J7" s="100"/>
    </row>
    <row r="8" spans="1:10" ht="45">
      <c r="A8" s="6"/>
      <c r="B8" s="31" t="s">
        <v>26</v>
      </c>
      <c r="C8" s="52" t="s">
        <v>50</v>
      </c>
      <c r="D8" s="9"/>
      <c r="E8" s="102" t="s">
        <v>17</v>
      </c>
      <c r="F8" s="103"/>
      <c r="G8" s="104"/>
      <c r="H8" s="32" t="s">
        <v>80</v>
      </c>
      <c r="I8" s="93"/>
      <c r="J8" s="101"/>
    </row>
    <row r="9" spans="1:10" ht="36" customHeight="1">
      <c r="A9" s="6"/>
      <c r="B9" s="31" t="s">
        <v>29</v>
      </c>
      <c r="C9" s="19" t="s">
        <v>81</v>
      </c>
      <c r="D9" s="9"/>
      <c r="E9" s="96" t="s">
        <v>18</v>
      </c>
      <c r="F9" s="96" t="s">
        <v>19</v>
      </c>
      <c r="G9" s="108" t="s">
        <v>84</v>
      </c>
      <c r="H9" s="96" t="s">
        <v>42</v>
      </c>
      <c r="I9" s="96" t="s">
        <v>43</v>
      </c>
      <c r="J9" s="96" t="s">
        <v>85</v>
      </c>
    </row>
    <row r="10" spans="1:10" ht="31.5" customHeight="1">
      <c r="A10" s="6"/>
      <c r="B10" s="122" t="s">
        <v>27</v>
      </c>
      <c r="C10" s="91" t="s">
        <v>36</v>
      </c>
      <c r="D10" s="9"/>
      <c r="E10" s="97"/>
      <c r="F10" s="97"/>
      <c r="G10" s="109"/>
      <c r="H10" s="97"/>
      <c r="I10" s="97"/>
      <c r="J10" s="97"/>
    </row>
    <row r="11" spans="1:10" ht="15">
      <c r="A11" s="6"/>
      <c r="B11" s="123"/>
      <c r="C11" s="92"/>
      <c r="D11" s="9"/>
      <c r="E11" s="22">
        <v>41407</v>
      </c>
      <c r="F11" s="22">
        <v>42734</v>
      </c>
      <c r="G11" s="23">
        <v>980</v>
      </c>
      <c r="H11" s="54">
        <v>14645000</v>
      </c>
      <c r="I11" s="54">
        <v>7923048.16</v>
      </c>
      <c r="J11" s="25">
        <v>0.23</v>
      </c>
    </row>
    <row r="12" spans="1:10" ht="15">
      <c r="A12" s="6"/>
      <c r="B12" s="123"/>
      <c r="C12" s="92"/>
      <c r="D12" s="12"/>
      <c r="E12" s="22" t="s">
        <v>58</v>
      </c>
      <c r="F12" s="22" t="s">
        <v>58</v>
      </c>
      <c r="G12" s="23" t="s">
        <v>58</v>
      </c>
      <c r="H12" s="24" t="s">
        <v>58</v>
      </c>
      <c r="I12" s="24" t="s">
        <v>58</v>
      </c>
      <c r="J12" s="25" t="s">
        <v>58</v>
      </c>
    </row>
    <row r="13" spans="1:10" ht="15">
      <c r="A13" s="6"/>
      <c r="B13" s="124"/>
      <c r="C13" s="93"/>
      <c r="D13" s="12"/>
      <c r="E13" s="22" t="s">
        <v>58</v>
      </c>
      <c r="F13" s="22" t="s">
        <v>58</v>
      </c>
      <c r="G13" s="23" t="s">
        <v>58</v>
      </c>
      <c r="H13" s="24" t="s">
        <v>58</v>
      </c>
      <c r="I13" s="24" t="s">
        <v>58</v>
      </c>
      <c r="J13" s="25" t="s">
        <v>58</v>
      </c>
    </row>
    <row r="14" spans="1:10" ht="15">
      <c r="A14" s="6"/>
      <c r="B14" s="33"/>
      <c r="C14" s="34"/>
      <c r="D14" s="12"/>
      <c r="E14" s="26"/>
      <c r="F14" s="26"/>
      <c r="G14" s="27"/>
      <c r="H14" s="28"/>
      <c r="I14" s="28"/>
      <c r="J14" s="29"/>
    </row>
    <row r="15" spans="1:10" ht="15">
      <c r="A15" s="6"/>
      <c r="B15" s="86" t="s">
        <v>72</v>
      </c>
      <c r="C15" s="87"/>
      <c r="D15" s="35"/>
      <c r="E15" s="88" t="s">
        <v>74</v>
      </c>
      <c r="F15" s="89"/>
      <c r="G15" s="89"/>
      <c r="H15" s="89"/>
      <c r="I15" s="89"/>
      <c r="J15" s="90"/>
    </row>
    <row r="16" spans="1:10" ht="30">
      <c r="A16" s="6"/>
      <c r="B16" s="36" t="s">
        <v>70</v>
      </c>
      <c r="C16" s="43" t="s">
        <v>81</v>
      </c>
      <c r="D16" s="10"/>
      <c r="E16" s="84" t="s">
        <v>10</v>
      </c>
      <c r="F16" s="85"/>
      <c r="G16" s="45" t="s">
        <v>20</v>
      </c>
      <c r="H16" s="45" t="s">
        <v>21</v>
      </c>
      <c r="I16" s="45" t="s">
        <v>86</v>
      </c>
      <c r="J16" s="37"/>
    </row>
    <row r="17" spans="1:10" ht="16.5" customHeight="1">
      <c r="A17" s="6"/>
      <c r="B17" s="36" t="s">
        <v>11</v>
      </c>
      <c r="C17" s="44">
        <v>42412</v>
      </c>
      <c r="D17" s="11"/>
      <c r="E17" s="94" t="s">
        <v>3</v>
      </c>
      <c r="F17" s="95"/>
      <c r="G17" s="55">
        <v>9417233.22</v>
      </c>
      <c r="H17" s="55"/>
      <c r="I17" s="38" t="s">
        <v>87</v>
      </c>
      <c r="J17" s="39" t="s">
        <v>76</v>
      </c>
    </row>
    <row r="18" spans="1:10" ht="15">
      <c r="A18" s="6"/>
      <c r="B18" s="36" t="s">
        <v>12</v>
      </c>
      <c r="C18" s="44" t="s">
        <v>81</v>
      </c>
      <c r="D18" s="11"/>
      <c r="E18" s="94" t="s">
        <v>4</v>
      </c>
      <c r="F18" s="95"/>
      <c r="G18" s="55"/>
      <c r="H18" s="55"/>
      <c r="I18" s="38" t="s">
        <v>87</v>
      </c>
      <c r="J18" s="39" t="s">
        <v>76</v>
      </c>
    </row>
    <row r="19" spans="1:10" ht="15">
      <c r="A19" s="6"/>
      <c r="B19" s="36" t="s">
        <v>13</v>
      </c>
      <c r="C19" s="53">
        <v>42713</v>
      </c>
      <c r="D19" s="11"/>
      <c r="E19" s="94" t="s">
        <v>5</v>
      </c>
      <c r="F19" s="95"/>
      <c r="G19" s="55"/>
      <c r="H19" s="55"/>
      <c r="I19" s="38" t="s">
        <v>87</v>
      </c>
      <c r="J19" s="39" t="s">
        <v>76</v>
      </c>
    </row>
    <row r="20" spans="1:10" ht="15">
      <c r="A20" s="6"/>
      <c r="B20" s="36" t="s">
        <v>14</v>
      </c>
      <c r="C20" s="43" t="s">
        <v>80</v>
      </c>
      <c r="D20" s="11"/>
      <c r="E20" s="94" t="s">
        <v>6</v>
      </c>
      <c r="F20" s="95"/>
      <c r="G20" s="55"/>
      <c r="H20" s="55"/>
      <c r="I20" s="38" t="s">
        <v>87</v>
      </c>
      <c r="J20" s="39" t="s">
        <v>76</v>
      </c>
    </row>
    <row r="21" spans="1:10" ht="15">
      <c r="A21" s="6"/>
      <c r="B21" s="36" t="s">
        <v>15</v>
      </c>
      <c r="C21" s="44">
        <v>42716</v>
      </c>
      <c r="D21" s="11"/>
      <c r="E21" s="94" t="s">
        <v>8</v>
      </c>
      <c r="F21" s="95"/>
      <c r="G21" s="55"/>
      <c r="H21" s="55"/>
      <c r="I21" s="38" t="s">
        <v>87</v>
      </c>
      <c r="J21" s="39" t="s">
        <v>76</v>
      </c>
    </row>
    <row r="22" spans="1:10" ht="15" customHeight="1">
      <c r="A22" s="6"/>
      <c r="B22" s="36" t="s">
        <v>16</v>
      </c>
      <c r="C22" s="43" t="s">
        <v>80</v>
      </c>
      <c r="D22" s="11"/>
      <c r="E22" s="94" t="s">
        <v>7</v>
      </c>
      <c r="F22" s="95"/>
      <c r="G22" s="55">
        <v>3331975.55</v>
      </c>
      <c r="H22" s="55"/>
      <c r="I22" s="38" t="s">
        <v>87</v>
      </c>
      <c r="J22" s="39" t="s">
        <v>76</v>
      </c>
    </row>
    <row r="23" spans="1:10" ht="15.75" customHeight="1">
      <c r="A23" s="6"/>
      <c r="B23" s="36" t="s">
        <v>22</v>
      </c>
      <c r="C23" s="44">
        <v>42828</v>
      </c>
      <c r="D23" s="11"/>
      <c r="E23" s="94" t="s">
        <v>9</v>
      </c>
      <c r="F23" s="95"/>
      <c r="G23" s="55"/>
      <c r="H23" s="55"/>
      <c r="I23" s="38" t="s">
        <v>87</v>
      </c>
      <c r="J23" s="39" t="s">
        <v>76</v>
      </c>
    </row>
    <row r="24" spans="1:10" ht="15">
      <c r="A24" s="1"/>
      <c r="B24" s="40"/>
      <c r="C24" s="40"/>
      <c r="D24" s="40"/>
      <c r="E24" s="106" t="s">
        <v>66</v>
      </c>
      <c r="F24" s="95"/>
      <c r="G24" s="18">
        <v>12749208.77</v>
      </c>
      <c r="H24" s="18"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6" t="s">
        <v>31</v>
      </c>
      <c r="C26" s="57" t="s">
        <v>1</v>
      </c>
      <c r="D26" s="58"/>
      <c r="E26" s="59" t="s">
        <v>32</v>
      </c>
      <c r="F26" s="46"/>
      <c r="G26" s="47"/>
      <c r="H26" s="47"/>
      <c r="I26" s="47"/>
      <c r="J26" s="47"/>
    </row>
    <row r="27" spans="1:10" ht="15">
      <c r="A27" s="1"/>
      <c r="B27" s="60" t="s">
        <v>35</v>
      </c>
      <c r="C27" s="61">
        <v>42644</v>
      </c>
      <c r="D27" s="62"/>
      <c r="E27" s="63">
        <v>4918857</v>
      </c>
      <c r="F27" s="46"/>
      <c r="G27" s="47"/>
      <c r="H27" s="47"/>
      <c r="I27" s="47"/>
      <c r="J27" s="47"/>
    </row>
    <row r="28" spans="1:10" ht="15">
      <c r="A28" s="1"/>
      <c r="B28" s="64"/>
      <c r="C28" s="64"/>
      <c r="D28" s="64"/>
      <c r="E28" s="65"/>
      <c r="F28" s="46"/>
      <c r="G28" s="47"/>
      <c r="H28" s="47"/>
      <c r="I28" s="47"/>
      <c r="J28" s="47"/>
    </row>
    <row r="29" spans="1:10" ht="15">
      <c r="A29" s="1"/>
      <c r="B29" s="64"/>
      <c r="C29" s="64"/>
      <c r="D29" s="64"/>
      <c r="E29" s="65"/>
      <c r="F29" s="46"/>
      <c r="G29" s="47"/>
      <c r="H29" s="47"/>
      <c r="I29" s="47"/>
      <c r="J29" s="47"/>
    </row>
    <row r="30" spans="1:10" ht="38.25" customHeight="1">
      <c r="A30" s="1"/>
      <c r="D30" s="66"/>
      <c r="E30" s="66"/>
      <c r="F30" s="17"/>
      <c r="H30" s="17"/>
      <c r="I30" s="47"/>
      <c r="J30" s="47"/>
    </row>
    <row r="31" spans="2:10" ht="15">
      <c r="B31" s="82" t="s">
        <v>49</v>
      </c>
      <c r="C31" s="82"/>
      <c r="I31" s="47"/>
      <c r="J31" s="47"/>
    </row>
    <row r="32" spans="2:10" ht="15">
      <c r="B32" s="82"/>
      <c r="C32" s="82"/>
      <c r="D32" s="82"/>
      <c r="I32" s="47"/>
      <c r="J32" s="47"/>
    </row>
    <row r="33" spans="4:10" ht="15">
      <c r="D33" s="83"/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</sheetData>
  <sheetProtection/>
  <mergeCells count="30">
    <mergeCell ref="J9:J10"/>
    <mergeCell ref="G9:G10"/>
    <mergeCell ref="E9:E10"/>
    <mergeCell ref="B1:J2"/>
    <mergeCell ref="C3:J3"/>
    <mergeCell ref="B4:C4"/>
    <mergeCell ref="E4:J4"/>
    <mergeCell ref="B10:B13"/>
    <mergeCell ref="H9:H10"/>
    <mergeCell ref="E8:G8"/>
    <mergeCell ref="I5:I8"/>
    <mergeCell ref="J5:J8"/>
    <mergeCell ref="E7:G7"/>
    <mergeCell ref="G5:H5"/>
    <mergeCell ref="E24:F24"/>
    <mergeCell ref="E23:F23"/>
    <mergeCell ref="E22:F22"/>
    <mergeCell ref="E21:F21"/>
    <mergeCell ref="E17:F17"/>
    <mergeCell ref="E5:F5"/>
    <mergeCell ref="E6:G6"/>
    <mergeCell ref="E16:F16"/>
    <mergeCell ref="B15:C15"/>
    <mergeCell ref="E15:J15"/>
    <mergeCell ref="C10:C13"/>
    <mergeCell ref="E20:F20"/>
    <mergeCell ref="I9:I10"/>
    <mergeCell ref="E18:F18"/>
    <mergeCell ref="F9:F10"/>
    <mergeCell ref="E19:F19"/>
  </mergeCells>
  <hyperlinks>
    <hyperlink ref="I17" location="Застава!A1" display="Застава!A1"/>
    <hyperlink ref="J17" location="Порука!A1" display="Порука"/>
    <hyperlink ref="J18:J23" location="Порука!A1" display="Порука"/>
    <hyperlink ref="I18:I23" location="Застава!A1" display="Застава!A1"/>
  </hyperlinks>
  <printOptions/>
  <pageMargins left="0.25" right="0.25" top="0.75" bottom="0.75" header="0.3" footer="0.3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85" zoomScaleNormal="120" zoomScaleSheetLayoutView="85" workbookViewId="0" topLeftCell="A1">
      <selection activeCell="A13" sqref="A13:IV13"/>
    </sheetView>
  </sheetViews>
  <sheetFormatPr defaultColWidth="9.140625" defaultRowHeight="15"/>
  <cols>
    <col min="1" max="1" width="57.57421875" style="40" customWidth="1"/>
    <col min="2" max="2" width="38.00390625" style="40" customWidth="1"/>
    <col min="3" max="3" width="29.8515625" style="40" customWidth="1"/>
    <col min="4" max="4" width="45.57421875" style="40" customWidth="1"/>
    <col min="5" max="16384" width="9.140625" style="40" customWidth="1"/>
  </cols>
  <sheetData>
    <row r="1" ht="15">
      <c r="A1" s="3" t="s">
        <v>78</v>
      </c>
    </row>
    <row r="2" spans="1:4" ht="45">
      <c r="A2" s="5" t="s">
        <v>51</v>
      </c>
      <c r="B2" s="67" t="s">
        <v>39</v>
      </c>
      <c r="C2" s="67" t="s">
        <v>40</v>
      </c>
      <c r="D2" s="67" t="s">
        <v>41</v>
      </c>
    </row>
    <row r="3" spans="1:4" ht="15">
      <c r="A3" s="4" t="s">
        <v>64</v>
      </c>
      <c r="B3" s="68">
        <v>9395957.22</v>
      </c>
      <c r="C3" s="68">
        <v>21276</v>
      </c>
      <c r="D3" s="68">
        <v>3331975.55</v>
      </c>
    </row>
    <row r="4" spans="1:4" ht="15">
      <c r="A4" s="4" t="s">
        <v>52</v>
      </c>
      <c r="B4" s="69" t="s">
        <v>58</v>
      </c>
      <c r="C4" s="69" t="s">
        <v>58</v>
      </c>
      <c r="D4" s="69" t="s">
        <v>58</v>
      </c>
    </row>
    <row r="5" spans="1:4" ht="30">
      <c r="A5" s="4" t="s">
        <v>65</v>
      </c>
      <c r="B5" s="68">
        <v>9395957.22</v>
      </c>
      <c r="C5" s="68">
        <v>21276</v>
      </c>
      <c r="D5" s="68">
        <v>3331975.55</v>
      </c>
    </row>
    <row r="6" spans="1:4" ht="30">
      <c r="A6" s="4" t="s">
        <v>53</v>
      </c>
      <c r="B6" s="67" t="s">
        <v>38</v>
      </c>
      <c r="C6" s="67" t="s">
        <v>38</v>
      </c>
      <c r="D6" s="67" t="s">
        <v>38</v>
      </c>
    </row>
    <row r="7" spans="1:4" s="70" customFormat="1" ht="150">
      <c r="A7" s="13" t="s">
        <v>54</v>
      </c>
      <c r="B7" s="67" t="s">
        <v>89</v>
      </c>
      <c r="C7" s="67" t="s">
        <v>48</v>
      </c>
      <c r="D7" s="67" t="s">
        <v>91</v>
      </c>
    </row>
    <row r="8" spans="1:4" ht="60">
      <c r="A8" s="13" t="s">
        <v>55</v>
      </c>
      <c r="B8" s="67" t="s">
        <v>88</v>
      </c>
      <c r="C8" s="67" t="s">
        <v>81</v>
      </c>
      <c r="D8" s="67" t="s">
        <v>90</v>
      </c>
    </row>
    <row r="11" spans="1:3" ht="15">
      <c r="A11" s="82" t="s">
        <v>49</v>
      </c>
      <c r="B11" s="82"/>
      <c r="C11" s="82"/>
    </row>
    <row r="12" spans="1:3" ht="15">
      <c r="A12" s="82"/>
      <c r="B12" s="82"/>
      <c r="C12" s="82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BreakPreview" zoomScale="85" zoomScaleNormal="110" zoomScaleSheetLayoutView="85" zoomScalePageLayoutView="0" workbookViewId="0" topLeftCell="A1">
      <selection activeCell="A10" sqref="A10:IV10"/>
    </sheetView>
  </sheetViews>
  <sheetFormatPr defaultColWidth="9.140625" defaultRowHeight="15"/>
  <cols>
    <col min="1" max="1" width="48.8515625" style="40" customWidth="1"/>
    <col min="2" max="2" width="28.00390625" style="40" customWidth="1"/>
    <col min="3" max="3" width="32.28125" style="40" customWidth="1"/>
    <col min="4" max="4" width="33.00390625" style="40" customWidth="1"/>
    <col min="5" max="5" width="28.7109375" style="40" customWidth="1"/>
    <col min="6" max="16384" width="9.140625" style="40" customWidth="1"/>
  </cols>
  <sheetData>
    <row r="1" ht="15">
      <c r="A1" s="71" t="s">
        <v>79</v>
      </c>
    </row>
    <row r="2" spans="1:5" ht="45">
      <c r="A2" s="4" t="s">
        <v>69</v>
      </c>
      <c r="B2" s="48" t="s">
        <v>0</v>
      </c>
      <c r="C2" s="48" t="s">
        <v>58</v>
      </c>
      <c r="D2" s="48" t="s">
        <v>0</v>
      </c>
      <c r="E2" s="48" t="s">
        <v>0</v>
      </c>
    </row>
    <row r="3" spans="1:5" s="70" customFormat="1" ht="30">
      <c r="A3" s="72" t="s">
        <v>68</v>
      </c>
      <c r="B3" s="67" t="s">
        <v>44</v>
      </c>
      <c r="C3" s="67" t="s">
        <v>44</v>
      </c>
      <c r="D3" s="67" t="s">
        <v>46</v>
      </c>
      <c r="E3" s="67" t="s">
        <v>46</v>
      </c>
    </row>
    <row r="4" spans="1:5" ht="15">
      <c r="A4" s="72" t="s">
        <v>67</v>
      </c>
      <c r="B4" s="68" t="s">
        <v>45</v>
      </c>
      <c r="C4" s="68" t="s">
        <v>45</v>
      </c>
      <c r="D4" s="68" t="s">
        <v>45</v>
      </c>
      <c r="E4" s="68" t="s">
        <v>45</v>
      </c>
    </row>
    <row r="8" spans="1:3" ht="15">
      <c r="A8" s="82" t="s">
        <v>49</v>
      </c>
      <c r="B8" s="82"/>
      <c r="C8" s="82"/>
    </row>
    <row r="9" spans="1:3" ht="15">
      <c r="A9" s="82"/>
      <c r="B9" s="82"/>
      <c r="C9" s="8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85" zoomScaleSheetLayoutView="85" zoomScalePageLayoutView="0" workbookViewId="0" topLeftCell="A7">
      <selection activeCell="D26" sqref="D2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8" t="s">
        <v>31</v>
      </c>
      <c r="B1" s="128"/>
      <c r="C1" s="49" t="e">
        <f>#REF!</f>
        <v>#REF!</v>
      </c>
    </row>
    <row r="2" spans="1:3" ht="15">
      <c r="A2" s="128" t="s">
        <v>1</v>
      </c>
      <c r="B2" s="128"/>
      <c r="C2" s="50" t="e">
        <f>#REF!</f>
        <v>#REF!</v>
      </c>
    </row>
    <row r="3" spans="1:3" ht="30" customHeight="1">
      <c r="A3" s="128" t="s">
        <v>33</v>
      </c>
      <c r="B3" s="128"/>
      <c r="C3" s="51" t="e">
        <f>#REF!</f>
        <v>#REF!</v>
      </c>
    </row>
    <row r="6" spans="1:6" ht="15">
      <c r="A6" s="127" t="s">
        <v>59</v>
      </c>
      <c r="B6" s="127"/>
      <c r="C6" s="127"/>
      <c r="D6" s="127"/>
      <c r="E6" s="127"/>
      <c r="F6" s="127"/>
    </row>
    <row r="7" spans="1:6" ht="15">
      <c r="A7" s="2" t="s">
        <v>60</v>
      </c>
      <c r="B7" s="2" t="s">
        <v>61</v>
      </c>
      <c r="C7" s="2" t="s">
        <v>92</v>
      </c>
      <c r="D7" s="2" t="s">
        <v>62</v>
      </c>
      <c r="E7" s="2" t="s">
        <v>63</v>
      </c>
      <c r="F7" s="2" t="s">
        <v>77</v>
      </c>
    </row>
    <row r="8" spans="1:6" ht="15">
      <c r="A8" s="2">
        <v>1</v>
      </c>
      <c r="B8" s="15">
        <v>42816</v>
      </c>
      <c r="C8" s="74">
        <v>23186200.87</v>
      </c>
      <c r="D8" s="75"/>
      <c r="E8" s="76"/>
      <c r="F8" s="2"/>
    </row>
    <row r="9" spans="1:6" ht="15">
      <c r="A9" s="2">
        <v>2</v>
      </c>
      <c r="B9" s="15">
        <v>42831</v>
      </c>
      <c r="C9" s="74">
        <f>C8*0.9</f>
        <v>20867580.783</v>
      </c>
      <c r="D9" s="75"/>
      <c r="E9" s="76"/>
      <c r="F9" s="2"/>
    </row>
    <row r="10" spans="1:6" ht="15">
      <c r="A10" s="2">
        <v>3</v>
      </c>
      <c r="B10" s="15">
        <v>42846</v>
      </c>
      <c r="C10" s="74">
        <f>C8*0.8</f>
        <v>18548960.696000002</v>
      </c>
      <c r="D10" s="75"/>
      <c r="E10" s="76"/>
      <c r="F10" s="2"/>
    </row>
    <row r="11" spans="1:6" ht="15">
      <c r="A11" s="2">
        <v>4</v>
      </c>
      <c r="B11" s="15">
        <v>42866</v>
      </c>
      <c r="C11" s="74">
        <f>C8*0.7</f>
        <v>16230340.609</v>
      </c>
      <c r="D11" s="75"/>
      <c r="E11" s="76"/>
      <c r="F11" s="2"/>
    </row>
    <row r="12" spans="1:6" ht="15">
      <c r="A12" s="2"/>
      <c r="B12" s="15"/>
      <c r="C12" s="74"/>
      <c r="D12" s="75"/>
      <c r="E12" s="76"/>
      <c r="F12" s="2"/>
    </row>
    <row r="13" spans="1:6" ht="15">
      <c r="A13" s="2">
        <v>5</v>
      </c>
      <c r="B13" s="15">
        <v>42964</v>
      </c>
      <c r="C13" s="77">
        <v>14607306.55</v>
      </c>
      <c r="D13" s="16"/>
      <c r="E13" s="14"/>
      <c r="F13" s="2"/>
    </row>
    <row r="14" spans="1:6" ht="15">
      <c r="A14" s="2">
        <v>6</v>
      </c>
      <c r="B14" s="15">
        <v>42983</v>
      </c>
      <c r="C14" s="77">
        <v>13146575.9</v>
      </c>
      <c r="D14" s="16"/>
      <c r="E14" s="14"/>
      <c r="F14" s="2"/>
    </row>
    <row r="15" spans="1:6" ht="15">
      <c r="A15" s="2">
        <v>7</v>
      </c>
      <c r="B15" s="15">
        <v>42999</v>
      </c>
      <c r="C15" s="77">
        <v>11685845.24</v>
      </c>
      <c r="D15" s="16"/>
      <c r="E15" s="14"/>
      <c r="F15" s="2"/>
    </row>
    <row r="16" spans="1:6" ht="15">
      <c r="A16" s="2">
        <v>8</v>
      </c>
      <c r="B16" s="15">
        <v>43017</v>
      </c>
      <c r="C16" s="77">
        <v>10225114.59</v>
      </c>
      <c r="D16" s="16"/>
      <c r="E16" s="14"/>
      <c r="F16" s="2"/>
    </row>
    <row r="17" spans="1:6" ht="15">
      <c r="A17" s="78"/>
      <c r="B17" s="79"/>
      <c r="C17" s="77"/>
      <c r="D17" s="16"/>
      <c r="E17" s="14"/>
      <c r="F17" s="2"/>
    </row>
    <row r="18" spans="1:6" ht="15">
      <c r="A18" s="78">
        <v>9</v>
      </c>
      <c r="B18" s="80">
        <v>43074</v>
      </c>
      <c r="C18" s="81">
        <v>9202603.12</v>
      </c>
      <c r="D18" s="16"/>
      <c r="E18" s="14"/>
      <c r="F18" s="2"/>
    </row>
    <row r="19" spans="1:6" ht="15">
      <c r="A19" s="78">
        <v>10</v>
      </c>
      <c r="B19" s="80">
        <v>43088</v>
      </c>
      <c r="C19" s="81">
        <v>8282342.81</v>
      </c>
      <c r="D19" s="16"/>
      <c r="E19" s="14"/>
      <c r="F19" s="2"/>
    </row>
    <row r="20" spans="1:6" ht="15">
      <c r="A20" s="78">
        <v>11</v>
      </c>
      <c r="B20" s="80">
        <v>43103</v>
      </c>
      <c r="C20" s="81">
        <v>7362082.5</v>
      </c>
      <c r="D20" s="16"/>
      <c r="E20" s="14"/>
      <c r="F20" s="2"/>
    </row>
    <row r="21" spans="1:6" ht="15">
      <c r="A21" s="78">
        <v>12</v>
      </c>
      <c r="B21" s="80">
        <v>43118</v>
      </c>
      <c r="C21" s="81">
        <v>6441822.18</v>
      </c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  <row r="23" spans="1:6" ht="15" customHeight="1">
      <c r="A23" s="126"/>
      <c r="B23" s="126"/>
      <c r="C23" s="126"/>
      <c r="D23" s="126"/>
      <c r="E23" s="126"/>
      <c r="F23" s="126"/>
    </row>
    <row r="24" spans="1:6" ht="15">
      <c r="A24" s="126"/>
      <c r="B24" s="126"/>
      <c r="C24" s="126"/>
      <c r="D24" s="126"/>
      <c r="E24" s="126"/>
      <c r="F24" s="126"/>
    </row>
    <row r="25" spans="1:6" ht="15">
      <c r="A25" s="126"/>
      <c r="B25" s="126"/>
      <c r="C25" s="126"/>
      <c r="D25" s="126"/>
      <c r="E25" s="126"/>
      <c r="F25" s="126"/>
    </row>
    <row r="26" spans="1:6" ht="15">
      <c r="A26" s="82" t="s">
        <v>49</v>
      </c>
      <c r="B26" s="82"/>
      <c r="C26" s="82"/>
      <c r="D26" s="82"/>
      <c r="E26" s="82"/>
      <c r="F26" s="82"/>
    </row>
    <row r="27" spans="1:6" ht="15">
      <c r="A27" s="82"/>
      <c r="B27" s="82"/>
      <c r="C27" s="82"/>
      <c r="D27" s="82"/>
      <c r="E27" s="82"/>
      <c r="F27" s="82"/>
    </row>
    <row r="28" spans="1:6" ht="15">
      <c r="A28" s="126"/>
      <c r="B28" s="126"/>
      <c r="C28" s="126"/>
      <c r="D28" s="126"/>
      <c r="E28" s="126"/>
      <c r="F28" s="126"/>
    </row>
    <row r="29" spans="1:6" ht="15">
      <c r="A29" s="126"/>
      <c r="B29" s="126"/>
      <c r="C29" s="126"/>
      <c r="D29" s="126"/>
      <c r="E29" s="126"/>
      <c r="F29" s="126"/>
    </row>
    <row r="30" spans="1:6" ht="15">
      <c r="A30" s="126"/>
      <c r="B30" s="126"/>
      <c r="C30" s="126"/>
      <c r="D30" s="126"/>
      <c r="E30" s="126"/>
      <c r="F30" s="126"/>
    </row>
    <row r="31" spans="1:6" ht="15">
      <c r="A31" s="126"/>
      <c r="B31" s="126"/>
      <c r="C31" s="126"/>
      <c r="D31" s="126"/>
      <c r="E31" s="126"/>
      <c r="F31" s="126"/>
    </row>
    <row r="32" spans="1:6" ht="15">
      <c r="A32" s="126"/>
      <c r="B32" s="126"/>
      <c r="C32" s="126"/>
      <c r="D32" s="126"/>
      <c r="E32" s="126"/>
      <c r="F32" s="126"/>
    </row>
    <row r="33" spans="1:6" ht="15">
      <c r="A33" s="126"/>
      <c r="B33" s="126"/>
      <c r="C33" s="126"/>
      <c r="D33" s="126"/>
      <c r="E33" s="126"/>
      <c r="F33" s="126"/>
    </row>
  </sheetData>
  <sheetProtection/>
  <mergeCells count="7">
    <mergeCell ref="A28:F30"/>
    <mergeCell ref="A31:F33"/>
    <mergeCell ref="A6:F6"/>
    <mergeCell ref="A1:B1"/>
    <mergeCell ref="A2:B2"/>
    <mergeCell ref="A3:B3"/>
    <mergeCell ref="A23:F25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2018-02-27T18:03:07Z</cp:lastPrinted>
  <dcterms:created xsi:type="dcterms:W3CDTF">2015-10-12T12:03:25Z</dcterms:created>
  <dcterms:modified xsi:type="dcterms:W3CDTF">2018-02-28T14:34:48Z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